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\Groups\Affari Generali\COMPLIANCE\3-MAN.TO REQUISITI AUT.NE E ACCR.TO\IL GABBIANO\D.lgs 33-2013\Anno 2023\"/>
    </mc:Choice>
  </mc:AlternateContent>
  <xr:revisionPtr revIDLastSave="0" documentId="13_ncr:1_{56F077C8-8A18-4BB5-9C2E-A1975D4A6B47}" xr6:coauthVersionLast="36" xr6:coauthVersionMax="36" xr10:uidLastSave="{00000000-0000-0000-0000-000000000000}"/>
  <bookViews>
    <workbookView xWindow="0" yWindow="0" windowWidth="11685" windowHeight="10515" xr2:uid="{00000000-000D-0000-FFFF-FFFF00000000}"/>
  </bookViews>
  <sheets>
    <sheet name="Foglio2" sheetId="2" r:id="rId1"/>
  </sheets>
  <calcPr calcId="191029"/>
</workbook>
</file>

<file path=xl/calcChain.xml><?xml version="1.0" encoding="utf-8"?>
<calcChain xmlns="http://schemas.openxmlformats.org/spreadsheetml/2006/main">
  <c r="B47" i="2" l="1"/>
  <c r="C26" i="2" l="1"/>
  <c r="C66" i="2" s="1"/>
  <c r="C24" i="2"/>
  <c r="C36" i="2"/>
  <c r="D62" i="2" l="1"/>
  <c r="D66" i="2" s="1"/>
  <c r="E62" i="2"/>
  <c r="D36" i="2"/>
  <c r="E36" i="2"/>
  <c r="E13" i="2"/>
  <c r="D13" i="2"/>
  <c r="D26" i="2" s="1"/>
  <c r="E24" i="2" l="1"/>
  <c r="E26" i="2" s="1"/>
  <c r="E66" i="2" l="1"/>
  <c r="F62" i="2"/>
  <c r="F36" i="2"/>
  <c r="F24" i="2"/>
  <c r="F26" i="2" s="1"/>
  <c r="F13" i="2"/>
  <c r="F66" i="2" l="1"/>
  <c r="G13" i="2"/>
  <c r="G24" i="2"/>
  <c r="G26" i="2" l="1"/>
  <c r="G66" i="2" s="1"/>
</calcChain>
</file>

<file path=xl/sharedStrings.xml><?xml version="1.0" encoding="utf-8"?>
<sst xmlns="http://schemas.openxmlformats.org/spreadsheetml/2006/main" count="47" uniqueCount="47">
  <si>
    <t xml:space="preserve">Medici </t>
  </si>
  <si>
    <t>Infermieri</t>
  </si>
  <si>
    <t>Addetti all'ospite (ASA, OTA, OSS)</t>
  </si>
  <si>
    <t>Terapisti della riabilitazione</t>
  </si>
  <si>
    <t>Educatori professionali</t>
  </si>
  <si>
    <t>Altri operatori specializzati</t>
  </si>
  <si>
    <t xml:space="preserve">Costi personale altri servizi </t>
  </si>
  <si>
    <t>PERSONALE ADDETTO ALL'ASSISTENZA</t>
  </si>
  <si>
    <t>Farmaci e gas medicali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</si>
  <si>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</si>
  <si>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</si>
  <si>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</si>
  <si>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</si>
  <si>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</si>
  <si>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</si>
  <si>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CONSUMI BENI E SERVIZI SANITARI</t>
  </si>
  <si>
    <t>COSTI ATTIVITA' SANITARIA</t>
  </si>
  <si>
    <t>Ristorazione</t>
  </si>
  <si>
    <t>Lavanderia</t>
  </si>
  <si>
    <t>Pulizia</t>
  </si>
  <si>
    <t>Trasporto ospiti</t>
  </si>
  <si>
    <t>Altri servizi alberghieri attività core</t>
  </si>
  <si>
    <t>COSTI ATTIVITA' ALBERGHIERA (NON SANITARIA)</t>
  </si>
  <si>
    <t>Costi organi istituzionali e/o costi gestione ente gestore</t>
  </si>
  <si>
    <t>Manutenzione ordinaria</t>
  </si>
  <si>
    <t>Utenze</t>
  </si>
  <si>
    <t>Affitti passivi</t>
  </si>
  <si>
    <t>Ammortamento dell'immobile</t>
  </si>
  <si>
    <t>Ammortamento per interventi di manutenzione straordinaria</t>
  </si>
  <si>
    <t>Ammortamenti risotrazione, lavanderia e pulizia</t>
  </si>
  <si>
    <t>Altri ammortamenti</t>
  </si>
  <si>
    <t>Assicurazioni obbligatorie</t>
  </si>
  <si>
    <t>Assicurazione accessorie</t>
  </si>
  <si>
    <t>Beni non sanitari e piccole attrezzature(es. cancelleria, lenzuola, divise ecc...)</t>
  </si>
  <si>
    <t>Consulenze, assistenze, formazione e servizi</t>
  </si>
  <si>
    <t>Costi della sicurezza</t>
  </si>
  <si>
    <t>Altri servizi appaltati</t>
  </si>
  <si>
    <t>Imposte dell'esercizio</t>
  </si>
  <si>
    <t>Oneri diversi di gestione</t>
  </si>
  <si>
    <t>Oneri straordinari</t>
  </si>
  <si>
    <t xml:space="preserve">Altri costi precedentemente non imputati </t>
  </si>
  <si>
    <t>COSTI ATTIVITA' DI SUPPORTO (MISTA)</t>
  </si>
  <si>
    <t>COSTI TOTALI</t>
  </si>
  <si>
    <t>VOCI DI SPESA</t>
  </si>
  <si>
    <t>CDD "IL GABBIANO"</t>
  </si>
  <si>
    <t>Formazione del personale</t>
  </si>
  <si>
    <t>Personale non a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</si>
</sst>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[$€]\ * #,##0.00_-;\-[$€]\ * #,##0.00_-;_-[$€]\ * &quot;-&quot;??_-;_-@_-"/>
    <numFmt numFmtId="166" formatCode="[$€-2]\ #,##0.00;[Red]\-[$€-2]\ 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5" fillId="0" borderId="0" xfId="0" applyFont="1" applyFill="1"/>
    <xf numFmtId="164" fontId="5" fillId="0" borderId="0" xfId="5" applyFont="1" applyFill="1"/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4" fontId="0" fillId="0" borderId="0" xfId="7" applyFont="1" applyFill="1"/>
    <xf numFmtId="44" fontId="5" fillId="0" borderId="0" xfId="7" applyFont="1" applyFill="1"/>
    <xf numFmtId="44" fontId="0" fillId="0" borderId="0" xfId="7" applyFont="1" applyFill="1" applyBorder="1"/>
    <xf numFmtId="44" fontId="0" fillId="0" borderId="1" xfId="7" applyFont="1" applyFill="1" applyBorder="1"/>
    <xf numFmtId="44" fontId="5" fillId="0" borderId="1" xfId="7" applyFont="1" applyFill="1" applyBorder="1"/>
    <xf numFmtId="44" fontId="0" fillId="0" borderId="0" xfId="7" applyFont="1" applyFill="1" applyAlignment="1">
      <alignment wrapText="1"/>
    </xf>
    <xf numFmtId="44" fontId="0" fillId="0" borderId="1" xfId="0" applyNumberFormat="1" applyFill="1" applyBorder="1"/>
    <xf numFmtId="44" fontId="0" fillId="0" borderId="0" xfId="0" applyNumberFormat="1" applyFill="1"/>
    <xf numFmtId="166" fontId="0" fillId="0" borderId="1" xfId="0" applyNumberFormat="1" applyFill="1" applyBorder="1"/>
    <xf numFmtId="166" fontId="0" fillId="0" borderId="0" xfId="0" applyNumberFormat="1" applyFill="1"/>
    <xf numFmtId="0" fontId="4" fillId="0" borderId="0" xfId="0" applyFont="1" applyFill="1" applyAlignment="1">
      <alignment horizontal="center"/>
    </xf>
  </cellXfs>
  <cellStyles count="8">
    <cellStyle name="Euro" xfId="6" xr:uid="{00000000-0005-0000-0000-000000000000}"/>
    <cellStyle name="Migliaia" xfId="5" builtinId="3"/>
    <cellStyle name="Migliaia 2" xfId="2" xr:uid="{00000000-0005-0000-0000-000002000000}"/>
    <cellStyle name="Normale" xfId="0" builtinId="0"/>
    <cellStyle name="Normale 2" xfId="1" xr:uid="{00000000-0005-0000-0000-000004000000}"/>
    <cellStyle name="Normale 2 2" xfId="3" xr:uid="{00000000-0005-0000-0000-000005000000}"/>
    <cellStyle name="Percentuale 2" xfId="4" xr:uid="{00000000-0005-0000-0000-000006000000}"/>
    <cellStyle name="Valuta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abSelected="1" topLeftCell="A37" workbookViewId="0">
      <selection activeCell="B57" sqref="B57:B58"/>
    </sheetView>
  </sheetViews>
  <sheetFormatPr defaultColWidth="8.85546875" defaultRowHeight="15" x14ac:dyDescent="0.25"/>
  <cols>
    <col min="1" max="1" width="43.85546875" style="1" customWidth="1"/>
    <col min="2" max="2" width="23.42578125" style="1" customWidth="1"/>
    <col min="3" max="3" width="21.85546875" style="1" customWidth="1"/>
    <col min="4" max="4" width="22.28515625" style="1" customWidth="1"/>
    <col min="5" max="5" width="21.42578125" style="1" customWidth="1"/>
    <col min="6" max="6" width="16.140625" style="1" customWidth="1"/>
    <col min="7" max="7" width="17.85546875" style="2" customWidth="1"/>
    <col min="8" max="16384" width="8.85546875" style="1"/>
  </cols>
  <sheetData>
    <row r="1" spans="1:8" x14ac:dyDescent="0.25">
      <c r="A1" s="17" t="s">
        <v>44</v>
      </c>
      <c r="B1" s="17"/>
      <c r="C1" s="17"/>
      <c r="D1" s="17"/>
      <c r="E1" s="17"/>
      <c r="F1" s="17"/>
      <c r="G1" s="17"/>
    </row>
    <row r="3" spans="1:8" x14ac:dyDescent="0.25">
      <c r="A3" s="5" t="s">
        <v>43</v>
      </c>
      <c r="B3" s="5">
        <v>2022</v>
      </c>
      <c r="C3" s="5">
        <v>2021</v>
      </c>
      <c r="D3" s="5">
        <v>2020</v>
      </c>
      <c r="E3" s="5">
        <v>2019</v>
      </c>
      <c r="F3" s="5">
        <v>2018</v>
      </c>
      <c r="G3" s="5">
        <v>2017</v>
      </c>
    </row>
    <row r="4" spans="1:8" x14ac:dyDescent="0.25">
      <c r="A4" s="1" t="s">
        <v>0</v>
      </c>
      <c r="G4" s="3"/>
      <c r="H4" s="3"/>
    </row>
    <row r="5" spans="1:8" x14ac:dyDescent="0.25">
      <c r="A5" s="1" t="s">
        <v>1</v>
      </c>
      <c r="B5" s="7">
        <v>14299.76</v>
      </c>
      <c r="C5" s="7">
        <v>14190.26</v>
      </c>
      <c r="D5" s="7">
        <v>8436.0499999999993</v>
      </c>
      <c r="E5" s="7">
        <v>7145.36</v>
      </c>
      <c r="F5" s="7">
        <v>5441</v>
      </c>
      <c r="G5" s="8">
        <v>5894.11</v>
      </c>
      <c r="H5" s="3"/>
    </row>
    <row r="6" spans="1:8" x14ac:dyDescent="0.25">
      <c r="A6" s="1" t="s">
        <v>2</v>
      </c>
      <c r="B6" s="7">
        <v>79755.7</v>
      </c>
      <c r="C6" s="7">
        <v>84299.41</v>
      </c>
      <c r="D6" s="7">
        <v>50900.42</v>
      </c>
      <c r="E6" s="7">
        <v>73203.7</v>
      </c>
      <c r="F6" s="7">
        <v>68815</v>
      </c>
      <c r="G6" s="8">
        <v>76567.379999999946</v>
      </c>
      <c r="H6" s="3"/>
    </row>
    <row r="7" spans="1:8" x14ac:dyDescent="0.25">
      <c r="A7" s="1" t="s">
        <v>3</v>
      </c>
      <c r="B7" s="7">
        <v>224345.66</v>
      </c>
      <c r="C7" s="7">
        <v>245423.03</v>
      </c>
      <c r="D7" s="7">
        <v>224924</v>
      </c>
      <c r="E7" s="7">
        <v>180313.5</v>
      </c>
      <c r="F7" s="7"/>
      <c r="G7" s="8"/>
      <c r="H7" s="3"/>
    </row>
    <row r="8" spans="1:8" x14ac:dyDescent="0.25">
      <c r="A8" s="1" t="s">
        <v>4</v>
      </c>
      <c r="B8" s="7">
        <v>137565.94</v>
      </c>
      <c r="C8" s="7">
        <v>135760.25</v>
      </c>
      <c r="D8" s="7">
        <v>109324.3</v>
      </c>
      <c r="E8" s="7">
        <v>131116.48000000001</v>
      </c>
      <c r="F8" s="9">
        <v>304260</v>
      </c>
      <c r="G8" s="8">
        <v>297603.14000000036</v>
      </c>
      <c r="H8" s="3"/>
    </row>
    <row r="9" spans="1:8" x14ac:dyDescent="0.25">
      <c r="A9" s="1" t="s">
        <v>5</v>
      </c>
      <c r="B9" s="7">
        <v>16113.49</v>
      </c>
      <c r="C9" s="7">
        <v>3302.95</v>
      </c>
      <c r="D9" s="7">
        <v>787.7</v>
      </c>
      <c r="E9" s="7">
        <v>12474.22</v>
      </c>
      <c r="F9" s="9">
        <v>17802</v>
      </c>
      <c r="G9" s="8">
        <v>15552</v>
      </c>
      <c r="H9" s="3"/>
    </row>
    <row r="10" spans="1:8" x14ac:dyDescent="0.25">
      <c r="A10" s="1" t="s">
        <v>6</v>
      </c>
      <c r="D10" s="7"/>
      <c r="E10" s="7"/>
      <c r="F10" s="7"/>
      <c r="G10" s="8"/>
      <c r="H10" s="3"/>
    </row>
    <row r="11" spans="1:8" x14ac:dyDescent="0.25">
      <c r="D11" s="7"/>
      <c r="E11" s="7"/>
      <c r="F11" s="7"/>
      <c r="G11" s="8"/>
      <c r="H11" s="3"/>
    </row>
    <row r="12" spans="1:8" x14ac:dyDescent="0.25">
      <c r="D12" s="7"/>
      <c r="E12" s="7"/>
      <c r="F12" s="7"/>
      <c r="G12" s="8"/>
      <c r="H12" s="3"/>
    </row>
    <row r="13" spans="1:8" x14ac:dyDescent="0.25">
      <c r="A13" s="4" t="s">
        <v>7</v>
      </c>
      <c r="B13" s="15">
        <v>472080.55</v>
      </c>
      <c r="C13" s="10">
        <v>482975.9</v>
      </c>
      <c r="D13" s="10">
        <f>+SUM(D5:D9)</f>
        <v>394372.47</v>
      </c>
      <c r="E13" s="10">
        <f>SUM(E5:E10)</f>
        <v>404253.26</v>
      </c>
      <c r="F13" s="10">
        <f>SUM(F5:F10)</f>
        <v>396318</v>
      </c>
      <c r="G13" s="11">
        <f>SUM(G5:G10)</f>
        <v>395616.6300000003</v>
      </c>
      <c r="H13" s="3"/>
    </row>
    <row r="14" spans="1:8" x14ac:dyDescent="0.25">
      <c r="D14" s="7"/>
      <c r="E14" s="7"/>
      <c r="F14" s="7"/>
      <c r="G14" s="8"/>
      <c r="H14" s="3"/>
    </row>
    <row r="15" spans="1:8" x14ac:dyDescent="0.25">
      <c r="D15" s="7"/>
      <c r="E15" s="7"/>
      <c r="F15" s="7"/>
      <c r="G15" s="8"/>
      <c r="H15" s="3"/>
    </row>
    <row r="16" spans="1:8" x14ac:dyDescent="0.25">
      <c r="D16" s="7"/>
      <c r="E16" s="7"/>
      <c r="F16" s="7"/>
      <c r="G16" s="8"/>
      <c r="H16" s="3"/>
    </row>
    <row r="17" spans="1:8" x14ac:dyDescent="0.25">
      <c r="A17" s="1" t="s">
        <v>8</v>
      </c>
      <c r="B17" s="7">
        <v>276.38</v>
      </c>
      <c r="C17" s="7">
        <v>360.81</v>
      </c>
      <c r="D17" s="7">
        <v>214.07</v>
      </c>
      <c r="E17" s="7">
        <v>12.12</v>
      </c>
      <c r="F17" s="7"/>
      <c r="G17" s="8">
        <v>77.010000000000005</v>
      </c>
      <c r="H17" s="3"/>
    </row>
    <row r="18" spans="1:8" x14ac:dyDescent="0.25">
      <c r="A18" s="1" t="s">
        <v>9</v>
      </c>
      <c r="B18" s="7">
        <v>226.25</v>
      </c>
      <c r="C18" s="7">
        <v>248.51</v>
      </c>
      <c r="D18" s="7">
        <v>152</v>
      </c>
      <c r="E18" s="7">
        <v>15</v>
      </c>
      <c r="F18" s="7">
        <v>35</v>
      </c>
      <c r="G18" s="8">
        <v>36.700000000000003</v>
      </c>
      <c r="H18" s="3"/>
    </row>
    <row r="19" spans="1:8" x14ac:dyDescent="0.25">
      <c r="A19" s="1" t="s">
        <v>10</v>
      </c>
      <c r="B19" s="7">
        <v>2523.64</v>
      </c>
      <c r="C19" s="7">
        <v>4724.26</v>
      </c>
      <c r="D19" s="7">
        <v>3545.24</v>
      </c>
      <c r="E19" s="7">
        <v>742.62</v>
      </c>
      <c r="F19" s="7">
        <v>239</v>
      </c>
      <c r="G19" s="8">
        <v>19.749999999999972</v>
      </c>
      <c r="H19" s="3"/>
    </row>
    <row r="20" spans="1:8" x14ac:dyDescent="0.25">
      <c r="A20" s="1" t="s">
        <v>11</v>
      </c>
      <c r="C20" s="7"/>
      <c r="D20" s="7"/>
      <c r="E20" s="7"/>
      <c r="F20" s="7"/>
      <c r="G20" s="8"/>
      <c r="H20" s="3"/>
    </row>
    <row r="21" spans="1:8" x14ac:dyDescent="0.25">
      <c r="A21" s="1" t="s">
        <v>12</v>
      </c>
      <c r="C21" s="7"/>
      <c r="D21" s="7"/>
      <c r="E21" s="7"/>
      <c r="F21" s="7"/>
      <c r="G21" s="8"/>
      <c r="H21" s="3"/>
    </row>
    <row r="22" spans="1:8" x14ac:dyDescent="0.25">
      <c r="A22" s="1" t="s">
        <v>13</v>
      </c>
      <c r="C22" s="7"/>
      <c r="D22" s="7"/>
      <c r="E22" s="7"/>
      <c r="F22" s="7"/>
      <c r="G22" s="8"/>
      <c r="H22" s="3"/>
    </row>
    <row r="23" spans="1:8" x14ac:dyDescent="0.25">
      <c r="A23" s="1" t="s">
        <v>14</v>
      </c>
      <c r="C23" s="7"/>
      <c r="D23" s="7"/>
      <c r="E23" s="7"/>
      <c r="F23" s="7"/>
      <c r="G23" s="8"/>
      <c r="H23" s="3"/>
    </row>
    <row r="24" spans="1:8" x14ac:dyDescent="0.25">
      <c r="A24" s="1" t="s">
        <v>15</v>
      </c>
      <c r="C24" s="7">
        <f>+C17+C18+C19</f>
        <v>5333.58</v>
      </c>
      <c r="D24" s="7">
        <v>3911.13</v>
      </c>
      <c r="E24" s="7">
        <f>SUM(E17:E23)</f>
        <v>769.74</v>
      </c>
      <c r="F24" s="7">
        <f>SUM(F18:F23)</f>
        <v>274</v>
      </c>
      <c r="G24" s="8">
        <f>SUM(G17:G23)</f>
        <v>133.45999999999998</v>
      </c>
      <c r="H24" s="3"/>
    </row>
    <row r="25" spans="1:8" x14ac:dyDescent="0.25">
      <c r="A25" s="14"/>
      <c r="B25" s="14"/>
      <c r="D25" s="7"/>
      <c r="E25" s="7"/>
      <c r="F25" s="7"/>
      <c r="G25" s="8"/>
      <c r="H25" s="3"/>
    </row>
    <row r="26" spans="1:8" x14ac:dyDescent="0.25">
      <c r="A26" s="4" t="s">
        <v>16</v>
      </c>
      <c r="B26" s="15">
        <v>3026.27</v>
      </c>
      <c r="C26" s="13">
        <f>+C24+C13</f>
        <v>488309.48000000004</v>
      </c>
      <c r="D26" s="11">
        <f>+D13+D24</f>
        <v>398283.6</v>
      </c>
      <c r="E26" s="11">
        <f>+E24+E13</f>
        <v>405023</v>
      </c>
      <c r="F26" s="11">
        <f>+F24+F13</f>
        <v>396592</v>
      </c>
      <c r="G26" s="11">
        <f>+G24+G13</f>
        <v>395750.09000000032</v>
      </c>
      <c r="H26" s="3"/>
    </row>
    <row r="27" spans="1:8" x14ac:dyDescent="0.25">
      <c r="D27" s="7"/>
      <c r="E27" s="7"/>
      <c r="F27" s="7"/>
      <c r="G27" s="8"/>
      <c r="H27" s="3"/>
    </row>
    <row r="28" spans="1:8" x14ac:dyDescent="0.25">
      <c r="C28" s="7"/>
      <c r="D28" s="7"/>
      <c r="E28" s="7"/>
      <c r="F28" s="7"/>
      <c r="G28" s="8"/>
      <c r="H28" s="3"/>
    </row>
    <row r="29" spans="1:8" x14ac:dyDescent="0.25">
      <c r="A29" s="1" t="s">
        <v>17</v>
      </c>
      <c r="B29" s="7">
        <v>34105.9</v>
      </c>
      <c r="C29" s="7">
        <v>32201.23</v>
      </c>
      <c r="D29" s="7">
        <v>28547.46</v>
      </c>
      <c r="E29" s="7">
        <v>38823.08</v>
      </c>
      <c r="F29" s="7">
        <v>39019</v>
      </c>
      <c r="G29" s="8">
        <v>40682.35</v>
      </c>
      <c r="H29" s="3"/>
    </row>
    <row r="30" spans="1:8" x14ac:dyDescent="0.25">
      <c r="A30" s="1" t="s">
        <v>18</v>
      </c>
      <c r="B30" s="7">
        <v>61.6</v>
      </c>
      <c r="C30" s="7">
        <v>326.8</v>
      </c>
      <c r="D30" s="7">
        <v>58.8</v>
      </c>
      <c r="E30" s="7">
        <v>58.8</v>
      </c>
      <c r="F30" s="7"/>
      <c r="G30" s="8"/>
      <c r="H30" s="3"/>
    </row>
    <row r="31" spans="1:8" x14ac:dyDescent="0.25">
      <c r="A31" s="1" t="s">
        <v>19</v>
      </c>
      <c r="B31" s="7">
        <v>12819.57</v>
      </c>
      <c r="C31" s="7">
        <v>12797.95</v>
      </c>
      <c r="D31" s="7">
        <v>15148.97</v>
      </c>
      <c r="E31" s="7">
        <v>14790.1</v>
      </c>
      <c r="F31" s="7">
        <v>17541</v>
      </c>
      <c r="G31" s="8">
        <v>23062.59</v>
      </c>
      <c r="H31" s="3"/>
    </row>
    <row r="32" spans="1:8" x14ac:dyDescent="0.25">
      <c r="A32" s="1" t="s">
        <v>20</v>
      </c>
      <c r="B32" s="7">
        <v>71866.19</v>
      </c>
      <c r="C32" s="7">
        <v>49649.919999999998</v>
      </c>
      <c r="D32" s="7">
        <v>32308.55</v>
      </c>
      <c r="E32" s="7">
        <v>61187.65</v>
      </c>
      <c r="F32" s="7">
        <v>61833</v>
      </c>
      <c r="G32" s="8">
        <v>58525.114753430018</v>
      </c>
      <c r="H32" s="3"/>
    </row>
    <row r="33" spans="1:8" x14ac:dyDescent="0.25">
      <c r="A33" s="1" t="s">
        <v>21</v>
      </c>
      <c r="C33" s="7"/>
      <c r="D33" s="7"/>
      <c r="E33" s="7"/>
      <c r="F33" s="7"/>
      <c r="G33" s="8"/>
      <c r="H33" s="3"/>
    </row>
    <row r="34" spans="1:8" x14ac:dyDescent="0.25">
      <c r="D34" s="7"/>
      <c r="E34" s="7"/>
      <c r="F34" s="7"/>
      <c r="G34" s="8"/>
      <c r="H34" s="3"/>
    </row>
    <row r="35" spans="1:8" x14ac:dyDescent="0.25">
      <c r="D35" s="7"/>
      <c r="E35" s="7"/>
      <c r="F35" s="7"/>
      <c r="G35" s="8"/>
      <c r="H35" s="3"/>
    </row>
    <row r="36" spans="1:8" x14ac:dyDescent="0.25">
      <c r="A36" s="4" t="s">
        <v>22</v>
      </c>
      <c r="B36" s="15">
        <v>118853.26</v>
      </c>
      <c r="C36" s="13">
        <f>+C29+C30+C31+C32</f>
        <v>94975.9</v>
      </c>
      <c r="D36" s="10">
        <f>+D32+D31+D30+D29</f>
        <v>76063.78</v>
      </c>
      <c r="E36" s="10">
        <f>SUM(E29:E33)</f>
        <v>114859.63</v>
      </c>
      <c r="F36" s="10">
        <f>SUM(F29:F33)</f>
        <v>118393</v>
      </c>
      <c r="G36" s="11">
        <v>122270.05475343001</v>
      </c>
      <c r="H36" s="3"/>
    </row>
    <row r="37" spans="1:8" x14ac:dyDescent="0.25">
      <c r="D37" s="7"/>
      <c r="E37" s="7"/>
      <c r="F37" s="7"/>
      <c r="G37" s="8"/>
      <c r="H37" s="3"/>
    </row>
    <row r="38" spans="1:8" x14ac:dyDescent="0.25">
      <c r="D38" s="7"/>
      <c r="E38" s="7"/>
      <c r="F38" s="7"/>
      <c r="G38" s="8"/>
      <c r="H38" s="3"/>
    </row>
    <row r="39" spans="1:8" x14ac:dyDescent="0.25">
      <c r="A39" s="1" t="s">
        <v>46</v>
      </c>
      <c r="C39" s="7"/>
      <c r="D39" s="7">
        <v>15492.86</v>
      </c>
      <c r="E39" s="7"/>
      <c r="F39" s="7">
        <v>10867</v>
      </c>
      <c r="G39" s="8">
        <v>12112.964931506849</v>
      </c>
      <c r="H39" s="3"/>
    </row>
    <row r="40" spans="1:8" x14ac:dyDescent="0.25">
      <c r="A40" s="1" t="s">
        <v>23</v>
      </c>
      <c r="B40" s="7">
        <v>20685.87</v>
      </c>
      <c r="C40" s="7">
        <v>20184.669999999998</v>
      </c>
      <c r="D40" s="7">
        <v>29822.1</v>
      </c>
      <c r="E40" s="7">
        <v>12369.36</v>
      </c>
      <c r="F40" s="7">
        <v>12860</v>
      </c>
      <c r="G40" s="8">
        <v>13039.655399999998</v>
      </c>
      <c r="H40" s="3"/>
    </row>
    <row r="41" spans="1:8" x14ac:dyDescent="0.25">
      <c r="A41" s="1" t="s">
        <v>24</v>
      </c>
      <c r="B41" s="7">
        <v>3863.25</v>
      </c>
      <c r="C41" s="7">
        <v>8314.6</v>
      </c>
      <c r="D41" s="7">
        <v>6175.83</v>
      </c>
      <c r="E41" s="7">
        <v>9130.89</v>
      </c>
      <c r="F41" s="7">
        <v>7735</v>
      </c>
      <c r="G41" s="8">
        <v>8311.6260655737715</v>
      </c>
      <c r="H41" s="3"/>
    </row>
    <row r="42" spans="1:8" x14ac:dyDescent="0.25">
      <c r="A42" s="1" t="s">
        <v>25</v>
      </c>
      <c r="B42" s="7">
        <v>14012.78</v>
      </c>
      <c r="C42" s="7">
        <v>9353.61</v>
      </c>
      <c r="D42" s="7"/>
      <c r="E42" s="7">
        <v>8636.16</v>
      </c>
      <c r="F42" s="7">
        <v>8377</v>
      </c>
      <c r="G42" s="8">
        <v>10010.997536231882</v>
      </c>
      <c r="H42" s="3"/>
    </row>
    <row r="43" spans="1:8" x14ac:dyDescent="0.25">
      <c r="A43" s="1" t="s">
        <v>26</v>
      </c>
      <c r="C43" s="7"/>
      <c r="D43" s="7"/>
      <c r="E43" s="7"/>
      <c r="F43" s="7"/>
      <c r="G43" s="8"/>
      <c r="H43" s="3"/>
    </row>
    <row r="44" spans="1:8" x14ac:dyDescent="0.25">
      <c r="A44" s="1" t="s">
        <v>27</v>
      </c>
      <c r="B44" s="7">
        <v>16660.12</v>
      </c>
      <c r="C44" s="7">
        <v>17538.259999999998</v>
      </c>
      <c r="D44" s="7"/>
      <c r="E44" s="7">
        <v>15896.21</v>
      </c>
      <c r="F44" s="7">
        <v>17292</v>
      </c>
      <c r="G44" s="8">
        <v>17859.959999999988</v>
      </c>
      <c r="H44" s="3"/>
    </row>
    <row r="45" spans="1:8" x14ac:dyDescent="0.25">
      <c r="A45" s="1" t="s">
        <v>28</v>
      </c>
      <c r="D45" s="7"/>
      <c r="E45" s="7"/>
      <c r="F45" s="7"/>
      <c r="G45" s="8"/>
      <c r="H45" s="3"/>
    </row>
    <row r="46" spans="1:8" x14ac:dyDescent="0.25">
      <c r="A46" s="1" t="s">
        <v>29</v>
      </c>
      <c r="B46" s="16">
        <v>141.08000000000001</v>
      </c>
      <c r="C46" s="7">
        <v>141.08000000000001</v>
      </c>
      <c r="D46" s="7"/>
      <c r="E46" s="7">
        <v>361.11</v>
      </c>
      <c r="F46" s="7">
        <v>306</v>
      </c>
      <c r="G46" s="8">
        <v>263.36</v>
      </c>
      <c r="H46" s="3"/>
    </row>
    <row r="47" spans="1:8" x14ac:dyDescent="0.25">
      <c r="A47" s="1" t="s">
        <v>30</v>
      </c>
      <c r="B47" s="7">
        <f>1024.16+369.72</f>
        <v>1393.88</v>
      </c>
      <c r="C47" s="7">
        <v>1101.55</v>
      </c>
      <c r="D47" s="7"/>
      <c r="E47" s="7">
        <v>3184.93</v>
      </c>
      <c r="F47" s="7">
        <v>1985</v>
      </c>
      <c r="G47" s="8">
        <v>453.25</v>
      </c>
      <c r="H47" s="3"/>
    </row>
    <row r="48" spans="1:8" x14ac:dyDescent="0.25">
      <c r="A48" s="1" t="s">
        <v>31</v>
      </c>
      <c r="B48" s="7">
        <v>1927.86</v>
      </c>
      <c r="C48" s="7">
        <v>1763.82</v>
      </c>
      <c r="D48" s="7">
        <v>2034.07</v>
      </c>
      <c r="E48" s="7">
        <v>2393.19</v>
      </c>
      <c r="F48" s="7">
        <v>1997</v>
      </c>
      <c r="G48" s="8">
        <v>1867.8563013698626</v>
      </c>
      <c r="H48" s="3"/>
    </row>
    <row r="49" spans="1:8" x14ac:dyDescent="0.25">
      <c r="A49" s="1" t="s">
        <v>32</v>
      </c>
      <c r="D49" s="7"/>
      <c r="E49" s="7"/>
      <c r="F49" s="7"/>
      <c r="G49" s="8"/>
      <c r="H49" s="3"/>
    </row>
    <row r="50" spans="1:8" ht="30" x14ac:dyDescent="0.25">
      <c r="A50" s="6" t="s">
        <v>33</v>
      </c>
      <c r="B50" s="12">
        <v>5441.29</v>
      </c>
      <c r="C50" s="12">
        <v>8077.66</v>
      </c>
      <c r="D50" s="12">
        <v>5050.43</v>
      </c>
      <c r="E50" s="12">
        <v>3994.89</v>
      </c>
      <c r="F50" s="12">
        <v>8011</v>
      </c>
      <c r="G50" s="8">
        <v>9296.158139240506</v>
      </c>
      <c r="H50" s="3"/>
    </row>
    <row r="51" spans="1:8" x14ac:dyDescent="0.25">
      <c r="A51" s="1" t="s">
        <v>34</v>
      </c>
      <c r="B51" s="12">
        <v>939.02</v>
      </c>
      <c r="C51" s="12">
        <v>513.48</v>
      </c>
      <c r="D51" s="7">
        <v>3167.17</v>
      </c>
      <c r="E51" s="7">
        <v>4939.38</v>
      </c>
      <c r="F51" s="7">
        <v>2740</v>
      </c>
      <c r="G51" s="8">
        <v>2717.4078578433155</v>
      </c>
      <c r="H51" s="3"/>
    </row>
    <row r="52" spans="1:8" x14ac:dyDescent="0.25">
      <c r="A52" s="1" t="s">
        <v>35</v>
      </c>
      <c r="B52" s="12">
        <v>341.4</v>
      </c>
      <c r="C52" s="12">
        <v>146.4</v>
      </c>
      <c r="D52" s="7">
        <v>273.2</v>
      </c>
      <c r="E52" s="7">
        <v>463.44</v>
      </c>
      <c r="F52" s="7"/>
      <c r="G52" s="8"/>
      <c r="H52" s="3"/>
    </row>
    <row r="53" spans="1:8" x14ac:dyDescent="0.25">
      <c r="A53" s="1" t="s">
        <v>36</v>
      </c>
      <c r="D53" s="7"/>
      <c r="E53" s="7"/>
      <c r="F53" s="7"/>
      <c r="G53" s="8"/>
      <c r="H53" s="3"/>
    </row>
    <row r="54" spans="1:8" x14ac:dyDescent="0.25">
      <c r="A54" s="1" t="s">
        <v>37</v>
      </c>
      <c r="B54" s="12">
        <v>2719.63</v>
      </c>
      <c r="C54" s="12">
        <v>2610.73</v>
      </c>
      <c r="D54" s="7">
        <v>2508.63</v>
      </c>
      <c r="E54" s="7">
        <v>2202.63</v>
      </c>
      <c r="F54" s="7">
        <v>2169</v>
      </c>
      <c r="G54" s="8">
        <v>2170.1635342465752</v>
      </c>
      <c r="H54" s="3"/>
    </row>
    <row r="55" spans="1:8" x14ac:dyDescent="0.25">
      <c r="A55" s="1" t="s">
        <v>38</v>
      </c>
      <c r="D55" s="7">
        <v>2328.4899999999998</v>
      </c>
      <c r="E55" s="7">
        <v>2429.23</v>
      </c>
      <c r="F55" s="7">
        <v>2312</v>
      </c>
      <c r="G55" s="8">
        <v>2200</v>
      </c>
      <c r="H55" s="3"/>
    </row>
    <row r="56" spans="1:8" x14ac:dyDescent="0.25">
      <c r="A56" s="1" t="s">
        <v>39</v>
      </c>
      <c r="C56" s="7">
        <v>7727.91</v>
      </c>
      <c r="D56" s="7"/>
      <c r="E56" s="7"/>
      <c r="F56" s="7"/>
      <c r="G56" s="8"/>
      <c r="H56" s="3"/>
    </row>
    <row r="57" spans="1:8" x14ac:dyDescent="0.25">
      <c r="A57" s="1" t="s">
        <v>40</v>
      </c>
      <c r="B57" s="7">
        <v>18222.21</v>
      </c>
      <c r="D57" s="7"/>
      <c r="E57" s="7"/>
      <c r="F57" s="7"/>
      <c r="G57" s="8"/>
      <c r="H57" s="3"/>
    </row>
    <row r="58" spans="1:8" x14ac:dyDescent="0.25">
      <c r="A58" s="1" t="s">
        <v>45</v>
      </c>
      <c r="B58" s="7">
        <v>978.25</v>
      </c>
      <c r="C58" s="7">
        <v>28.57</v>
      </c>
      <c r="D58" s="7"/>
      <c r="E58" s="7"/>
      <c r="F58" s="7"/>
      <c r="G58" s="8"/>
      <c r="H58" s="3"/>
    </row>
    <row r="59" spans="1:8" x14ac:dyDescent="0.25">
      <c r="D59" s="7"/>
      <c r="E59" s="7"/>
      <c r="F59" s="7"/>
      <c r="G59" s="8"/>
      <c r="H59" s="3"/>
    </row>
    <row r="60" spans="1:8" x14ac:dyDescent="0.25">
      <c r="D60" s="7"/>
      <c r="E60" s="7"/>
      <c r="F60" s="7"/>
      <c r="G60" s="8"/>
      <c r="H60" s="3"/>
    </row>
    <row r="61" spans="1:8" x14ac:dyDescent="0.25">
      <c r="D61" s="7"/>
      <c r="E61" s="7"/>
      <c r="F61" s="7"/>
      <c r="G61" s="8"/>
      <c r="H61" s="3"/>
    </row>
    <row r="62" spans="1:8" x14ac:dyDescent="0.25">
      <c r="A62" s="4" t="s">
        <v>41</v>
      </c>
      <c r="B62" s="15">
        <v>87326.64</v>
      </c>
      <c r="C62" s="10">
        <v>77502.34</v>
      </c>
      <c r="D62" s="10">
        <f>SUM(D39:D57)</f>
        <v>66852.78</v>
      </c>
      <c r="E62" s="10">
        <f>SUM(E39:E57)</f>
        <v>66001.42</v>
      </c>
      <c r="F62" s="10">
        <f>SUM(F39:F57)</f>
        <v>76651</v>
      </c>
      <c r="G62" s="11">
        <v>80303.399766012735</v>
      </c>
      <c r="H62" s="3"/>
    </row>
    <row r="63" spans="1:8" x14ac:dyDescent="0.25">
      <c r="D63" s="7"/>
      <c r="E63" s="7"/>
      <c r="F63" s="7"/>
      <c r="G63" s="8"/>
      <c r="H63" s="3"/>
    </row>
    <row r="64" spans="1:8" x14ac:dyDescent="0.25">
      <c r="D64" s="7"/>
      <c r="E64" s="7"/>
      <c r="F64" s="7"/>
      <c r="G64" s="8"/>
      <c r="H64" s="3"/>
    </row>
    <row r="65" spans="1:8" x14ac:dyDescent="0.25">
      <c r="D65" s="7"/>
      <c r="E65" s="7"/>
      <c r="F65" s="7"/>
      <c r="G65" s="8"/>
      <c r="H65" s="3"/>
    </row>
    <row r="66" spans="1:8" x14ac:dyDescent="0.25">
      <c r="A66" s="4" t="s">
        <v>42</v>
      </c>
      <c r="B66" s="15">
        <v>681286.72</v>
      </c>
      <c r="C66" s="13">
        <f>+C62+C36+C26</f>
        <v>660787.72</v>
      </c>
      <c r="D66" s="10">
        <f>+D62+D36+D13+D24</f>
        <v>541200.16</v>
      </c>
      <c r="E66" s="10">
        <f>+E62+E36+E13+E24</f>
        <v>585884.05000000005</v>
      </c>
      <c r="F66" s="10">
        <f>+F62+F36+F13</f>
        <v>591362</v>
      </c>
      <c r="G66" s="11">
        <f>+G62+G36+G26</f>
        <v>598323.54451944306</v>
      </c>
      <c r="H66" s="3"/>
    </row>
    <row r="67" spans="1:8" x14ac:dyDescent="0.25">
      <c r="G67" s="3"/>
      <c r="H67" s="3"/>
    </row>
    <row r="68" spans="1:8" x14ac:dyDescent="0.25">
      <c r="G68" s="3"/>
      <c r="H68" s="3"/>
    </row>
    <row r="69" spans="1:8" x14ac:dyDescent="0.25">
      <c r="G69" s="3"/>
      <c r="H69" s="3"/>
    </row>
    <row r="70" spans="1:8" x14ac:dyDescent="0.25">
      <c r="G70" s="3"/>
      <c r="H70" s="3"/>
    </row>
    <row r="71" spans="1:8" x14ac:dyDescent="0.25">
      <c r="G71" s="3"/>
      <c r="H71" s="3"/>
    </row>
    <row r="72" spans="1:8" x14ac:dyDescent="0.25">
      <c r="G72" s="3"/>
      <c r="H72" s="3"/>
    </row>
    <row r="73" spans="1:8" x14ac:dyDescent="0.25">
      <c r="G73" s="3"/>
      <c r="H73" s="3"/>
    </row>
    <row r="74" spans="1:8" x14ac:dyDescent="0.25">
      <c r="G74" s="3"/>
      <c r="H74" s="3"/>
    </row>
    <row r="75" spans="1:8" x14ac:dyDescent="0.25">
      <c r="G75" s="3"/>
      <c r="H75" s="3"/>
    </row>
    <row r="76" spans="1:8" x14ac:dyDescent="0.25">
      <c r="G76" s="3"/>
      <c r="H76" s="3"/>
    </row>
    <row r="77" spans="1:8" x14ac:dyDescent="0.25">
      <c r="G77" s="3"/>
      <c r="H77" s="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Mariarosa Azzini</dc:creator>
  <cp:lastModifiedBy>Annalisa Rossini</cp:lastModifiedBy>
  <cp:lastPrinted>2018-06-11T14:42:39Z</cp:lastPrinted>
  <dcterms:created xsi:type="dcterms:W3CDTF">2017-05-30T10:12:09Z</dcterms:created>
  <dcterms:modified xsi:type="dcterms:W3CDTF">2023-07-17T15:37:29Z</dcterms:modified>
</cp:coreProperties>
</file>