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\Groups\Affari Generali\COMPLIANCE\3-MAN.TO REQUISITI AUT.NE E ACCR.TO\IL GABBIANO\D.lgs 33-2013\Anno 2023\"/>
    </mc:Choice>
  </mc:AlternateContent>
  <xr:revisionPtr revIDLastSave="0" documentId="13_ncr:1_{DF1B787C-AE32-4844-AD9D-CE55D04ADDB5}" xr6:coauthVersionLast="36" xr6:coauthVersionMax="36" xr10:uidLastSave="{00000000-0000-0000-0000-000000000000}"/>
  <bookViews>
    <workbookView xWindow="0" yWindow="0" windowWidth="11685" windowHeight="10515" xr2:uid="{00000000-000D-0000-FFFF-FFFF00000000}"/>
  </bookViews>
  <sheets>
    <sheet name="Foglio1" sheetId="6" r:id="rId1"/>
  </sheets>
  <calcPr calcId="191029"/>
</workbook>
</file>

<file path=xl/calcChain.xml><?xml version="1.0" encoding="utf-8"?>
<calcChain xmlns="http://schemas.openxmlformats.org/spreadsheetml/2006/main">
  <c r="D68" i="6" l="1"/>
  <c r="D64" i="6"/>
  <c r="D28" i="6"/>
  <c r="D26" i="6"/>
  <c r="D15" i="6"/>
  <c r="E15" i="6"/>
  <c r="G68" i="6" l="1"/>
  <c r="F68" i="6"/>
  <c r="E68" i="6"/>
  <c r="G64" i="6"/>
  <c r="F64" i="6"/>
  <c r="E64" i="6"/>
  <c r="G38" i="6"/>
  <c r="F38" i="6"/>
  <c r="E38" i="6"/>
  <c r="G28" i="6"/>
  <c r="F28" i="6"/>
  <c r="E28" i="6"/>
  <c r="G26" i="6"/>
  <c r="F26" i="6"/>
  <c r="E26" i="6"/>
  <c r="G15" i="6"/>
  <c r="F15" i="6"/>
</calcChain>
</file>

<file path=xl/sharedStrings.xml><?xml version="1.0" encoding="utf-8"?>
<sst xmlns="http://schemas.openxmlformats.org/spreadsheetml/2006/main" count="47" uniqueCount="47">
  <si>
    <t xml:space="preserve">Medici 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</si>
  <si>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</si>
  <si>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</si>
  <si>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</si>
  <si>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</si>
  <si>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</si>
  <si>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 xml:space="preserve">Costi personale altri servizi 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</si>
  <si>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</si>
  <si>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</si>
  <si>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</si>
  <si>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</si>
  <si>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</si>
  <si>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</si>
  <si>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</si>
  <si>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</si>
  <si>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CONSUMI BENI E SERVIZI SANITARI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</si>
  <si>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</si>
  <si>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</si>
  <si>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</si>
  <si>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</si>
  <si>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</si>
  <si>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</si>
  <si>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</si>
  <si>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</si>
  <si>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</si>
  <si>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</si>
  <si>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</si>
  <si>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</si>
  <si>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Ammortamento per interventi di manutenzione straordinaria</t>
  </si>
  <si>
    <t>Ammortamenti risotrazione, lavanderia e pulizia</t>
  </si>
  <si>
    <t>Altri ammortamenti</t>
  </si>
  <si>
    <t>Assicurazioni obbligatorie</t>
  </si>
  <si>
    <t>Assicurazione accessorie</t>
  </si>
  <si>
    <t>Beni non sanitari e piccole attrezzature(es. cancelleria, lenzuola, divise ecc...)</t>
  </si>
  <si>
    <t>Consulenze, assistenze, formazione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</si>
  <si>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</si>
  <si>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</si>
  <si>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</si>
  <si>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</si>
  <si>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</si>
  <si>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 xml:space="preserve">Altri costi precedentemente non imputati </t>
  </si>
  <si>
    <t>COSTI ATTIVITA' DI SUPPORTO (MISTA)</t>
  </si>
  <si>
    <t>COSTI TOTALI</t>
  </si>
  <si>
    <t>VOCI DI COSTO</t>
  </si>
  <si>
    <t>CSS "ANTIGUA"</t>
  </si>
  <si>
    <t>Personale non a standard</t>
  </si>
  <si>
    <t>Formazione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</si>
</sst>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3" fillId="0" borderId="0" xfId="0" applyFont="1" applyFill="1"/>
    <xf numFmtId="4" fontId="0" fillId="0" borderId="0" xfId="0" applyNumberFormat="1" applyFill="1"/>
    <xf numFmtId="164" fontId="0" fillId="0" borderId="0" xfId="0" applyNumberFormat="1" applyFill="1"/>
    <xf numFmtId="0" fontId="2" fillId="0" borderId="0" xfId="0" applyFont="1" applyFill="1"/>
    <xf numFmtId="164" fontId="2" fillId="0" borderId="0" xfId="1" applyFont="1" applyFill="1"/>
    <xf numFmtId="4" fontId="2" fillId="0" borderId="0" xfId="0" applyNumberFormat="1" applyFont="1" applyFill="1"/>
    <xf numFmtId="0" fontId="3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44" fontId="0" fillId="0" borderId="0" xfId="3" applyFont="1" applyFill="1"/>
    <xf numFmtId="44" fontId="2" fillId="0" borderId="0" xfId="3" applyFont="1" applyFill="1"/>
    <xf numFmtId="44" fontId="0" fillId="0" borderId="1" xfId="3" applyFont="1" applyFill="1" applyBorder="1"/>
    <xf numFmtId="44" fontId="2" fillId="0" borderId="1" xfId="3" applyFont="1" applyFill="1" applyBorder="1"/>
    <xf numFmtId="44" fontId="0" fillId="0" borderId="1" xfId="0" applyNumberFormat="1" applyFill="1" applyBorder="1"/>
    <xf numFmtId="165" fontId="0" fillId="0" borderId="1" xfId="0" applyNumberFormat="1" applyFill="1" applyBorder="1"/>
    <xf numFmtId="165" fontId="0" fillId="0" borderId="0" xfId="0" applyNumberFormat="1" applyFill="1"/>
    <xf numFmtId="0" fontId="3" fillId="0" borderId="0" xfId="0" applyFont="1" applyFill="1" applyAlignment="1">
      <alignment horizontal="center"/>
    </xf>
  </cellXfs>
  <cellStyles count="4">
    <cellStyle name="Migliaia" xfId="1" builtinId="3"/>
    <cellStyle name="Normale" xfId="0" builtinId="0"/>
    <cellStyle name="Normale 3" xfId="2" xr:uid="{00000000-0005-0000-0000-000002000000}"/>
    <cellStyle name="Valuta" xfId="3" builtinId="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98"/>
  <sheetViews>
    <sheetView tabSelected="1" topLeftCell="B40" workbookViewId="0">
      <selection activeCell="C41" sqref="C41:C60"/>
    </sheetView>
  </sheetViews>
  <sheetFormatPr defaultColWidth="8.85546875" defaultRowHeight="15" x14ac:dyDescent="0.25"/>
  <cols>
    <col min="1" max="1" width="3.7109375" style="1" customWidth="1"/>
    <col min="2" max="3" width="41.7109375" style="1" customWidth="1"/>
    <col min="4" max="4" width="20.28515625" style="1" customWidth="1"/>
    <col min="5" max="5" width="18.28515625" style="1" customWidth="1"/>
    <col min="6" max="6" width="19.28515625" style="1" customWidth="1"/>
    <col min="7" max="7" width="16.7109375" style="1" customWidth="1"/>
    <col min="8" max="8" width="15.7109375" style="5" customWidth="1"/>
    <col min="9" max="9" width="11.28515625" style="1" bestFit="1" customWidth="1"/>
    <col min="10" max="16384" width="8.85546875" style="1"/>
  </cols>
  <sheetData>
    <row r="2" spans="2:8" x14ac:dyDescent="0.25">
      <c r="B2" s="18" t="s">
        <v>44</v>
      </c>
      <c r="C2" s="18"/>
      <c r="D2" s="18"/>
      <c r="E2" s="18"/>
      <c r="F2" s="18"/>
      <c r="G2" s="18"/>
      <c r="H2" s="18"/>
    </row>
    <row r="3" spans="2:8" x14ac:dyDescent="0.25">
      <c r="B3" s="2"/>
      <c r="C3" s="2"/>
      <c r="D3" s="2"/>
      <c r="E3" s="2"/>
      <c r="F3" s="2"/>
      <c r="G3" s="2"/>
    </row>
    <row r="4" spans="2:8" x14ac:dyDescent="0.25">
      <c r="B4" s="8" t="s">
        <v>43</v>
      </c>
      <c r="C4" s="8"/>
      <c r="D4" s="8">
        <v>2021</v>
      </c>
      <c r="E4" s="8">
        <v>2020</v>
      </c>
      <c r="F4" s="8">
        <v>2019</v>
      </c>
      <c r="G4" s="8">
        <v>2018</v>
      </c>
      <c r="H4" s="9">
        <v>2017</v>
      </c>
    </row>
    <row r="6" spans="2:8" x14ac:dyDescent="0.25">
      <c r="B6" s="1" t="s">
        <v>0</v>
      </c>
      <c r="E6" s="11"/>
      <c r="F6" s="11"/>
      <c r="G6" s="11"/>
      <c r="H6" s="12"/>
    </row>
    <row r="7" spans="2:8" x14ac:dyDescent="0.25">
      <c r="B7" s="1" t="s">
        <v>1</v>
      </c>
      <c r="C7" s="11">
        <v>3444.48</v>
      </c>
      <c r="D7" s="11">
        <v>3519.36</v>
      </c>
      <c r="E7" s="11">
        <v>1253.5999999999999</v>
      </c>
      <c r="F7" s="11"/>
      <c r="G7" s="11">
        <v>10</v>
      </c>
      <c r="H7" s="12"/>
    </row>
    <row r="8" spans="2:8" x14ac:dyDescent="0.25">
      <c r="B8" s="1" t="s">
        <v>2</v>
      </c>
      <c r="C8" s="11">
        <v>152023.88</v>
      </c>
      <c r="D8" s="11">
        <v>140605.34</v>
      </c>
      <c r="E8" s="11">
        <v>129772.73</v>
      </c>
      <c r="F8" s="11">
        <v>114325.29</v>
      </c>
      <c r="G8" s="11">
        <v>114863</v>
      </c>
      <c r="H8" s="12">
        <v>123562.35000000005</v>
      </c>
    </row>
    <row r="9" spans="2:8" x14ac:dyDescent="0.25">
      <c r="B9" s="1" t="s">
        <v>3</v>
      </c>
      <c r="C9" s="11">
        <v>30159.02</v>
      </c>
      <c r="D9" s="11">
        <v>37703.46</v>
      </c>
      <c r="E9" s="11">
        <v>35750.300000000003</v>
      </c>
      <c r="F9" s="11">
        <v>33415.57</v>
      </c>
      <c r="G9" s="11"/>
      <c r="H9" s="12"/>
    </row>
    <row r="10" spans="2:8" x14ac:dyDescent="0.25">
      <c r="B10" s="1" t="s">
        <v>4</v>
      </c>
      <c r="C10" s="11">
        <v>74778.67</v>
      </c>
      <c r="D10" s="11">
        <v>74846.350000000006</v>
      </c>
      <c r="E10" s="11">
        <v>87299.21</v>
      </c>
      <c r="F10" s="11">
        <v>86946.4</v>
      </c>
      <c r="G10" s="11">
        <v>73866</v>
      </c>
      <c r="H10" s="12">
        <v>56755.949999999983</v>
      </c>
    </row>
    <row r="11" spans="2:8" x14ac:dyDescent="0.25">
      <c r="B11" s="1" t="s">
        <v>5</v>
      </c>
      <c r="C11" s="11">
        <v>4123.53</v>
      </c>
      <c r="D11" s="11">
        <v>0</v>
      </c>
      <c r="E11" s="11">
        <v>81.05</v>
      </c>
      <c r="F11" s="11"/>
      <c r="G11" s="11"/>
      <c r="H11" s="12"/>
    </row>
    <row r="12" spans="2:8" x14ac:dyDescent="0.25">
      <c r="B12" s="1" t="s">
        <v>6</v>
      </c>
      <c r="C12" s="11"/>
      <c r="E12" s="11"/>
      <c r="F12" s="11"/>
      <c r="G12" s="11"/>
      <c r="H12" s="12"/>
    </row>
    <row r="13" spans="2:8" x14ac:dyDescent="0.25">
      <c r="E13" s="11"/>
      <c r="F13" s="11"/>
      <c r="G13" s="11"/>
      <c r="H13" s="12"/>
    </row>
    <row r="14" spans="2:8" x14ac:dyDescent="0.25">
      <c r="E14" s="11"/>
      <c r="F14" s="11"/>
      <c r="G14" s="11"/>
      <c r="H14" s="12"/>
    </row>
    <row r="15" spans="2:8" x14ac:dyDescent="0.25">
      <c r="B15" s="10" t="s">
        <v>7</v>
      </c>
      <c r="C15" s="16">
        <v>264529.58</v>
      </c>
      <c r="D15" s="15">
        <f>+D7+D8+D9+D10+D11</f>
        <v>256674.50999999998</v>
      </c>
      <c r="E15" s="13">
        <f>+E7+E8+E9+E10+E11</f>
        <v>254156.89</v>
      </c>
      <c r="F15" s="13">
        <f>SUM(F7:F12)</f>
        <v>234687.25999999998</v>
      </c>
      <c r="G15" s="13">
        <f>SUM(G7:G12)</f>
        <v>188739</v>
      </c>
      <c r="H15" s="14">
        <v>180318.30000000005</v>
      </c>
    </row>
    <row r="16" spans="2:8" x14ac:dyDescent="0.25">
      <c r="E16" s="11"/>
      <c r="F16" s="11"/>
      <c r="G16" s="11"/>
      <c r="H16" s="12"/>
    </row>
    <row r="17" spans="2:8" x14ac:dyDescent="0.25">
      <c r="E17" s="11"/>
      <c r="F17" s="11"/>
      <c r="G17" s="11"/>
      <c r="H17" s="12"/>
    </row>
    <row r="18" spans="2:8" x14ac:dyDescent="0.25">
      <c r="E18" s="11"/>
      <c r="F18" s="11"/>
      <c r="G18" s="11"/>
      <c r="H18" s="12"/>
    </row>
    <row r="19" spans="2:8" x14ac:dyDescent="0.25">
      <c r="B19" s="1" t="s">
        <v>8</v>
      </c>
      <c r="C19" s="11">
        <v>282.07</v>
      </c>
      <c r="D19" s="11">
        <v>439.17</v>
      </c>
      <c r="E19" s="11">
        <v>583.33000000000004</v>
      </c>
      <c r="F19" s="11">
        <v>252.46</v>
      </c>
      <c r="G19" s="11">
        <v>388</v>
      </c>
      <c r="H19" s="12">
        <v>201.53000000000003</v>
      </c>
    </row>
    <row r="20" spans="2:8" x14ac:dyDescent="0.25">
      <c r="B20" s="1" t="s">
        <v>9</v>
      </c>
      <c r="C20" s="11">
        <v>43.68</v>
      </c>
      <c r="D20" s="11"/>
      <c r="E20" s="11"/>
      <c r="F20" s="11">
        <v>13.2</v>
      </c>
      <c r="G20" s="11"/>
      <c r="H20" s="12"/>
    </row>
    <row r="21" spans="2:8" x14ac:dyDescent="0.25">
      <c r="B21" s="1" t="s">
        <v>10</v>
      </c>
      <c r="C21" s="11">
        <v>1262.51</v>
      </c>
      <c r="D21" s="11">
        <v>3547.02</v>
      </c>
      <c r="E21" s="11">
        <v>4469.1099999999997</v>
      </c>
      <c r="F21" s="11">
        <v>488.43</v>
      </c>
      <c r="G21" s="11">
        <v>1529</v>
      </c>
      <c r="H21" s="12">
        <v>811.9699999999998</v>
      </c>
    </row>
    <row r="22" spans="2:8" x14ac:dyDescent="0.25">
      <c r="B22" s="1" t="s">
        <v>11</v>
      </c>
      <c r="D22" s="11"/>
      <c r="E22" s="11"/>
      <c r="F22" s="11"/>
      <c r="G22" s="11"/>
      <c r="H22" s="12"/>
    </row>
    <row r="23" spans="2:8" x14ac:dyDescent="0.25">
      <c r="B23" s="1" t="s">
        <v>12</v>
      </c>
      <c r="D23" s="11"/>
      <c r="E23" s="11"/>
      <c r="F23" s="11"/>
      <c r="G23" s="11"/>
      <c r="H23" s="12"/>
    </row>
    <row r="24" spans="2:8" x14ac:dyDescent="0.25">
      <c r="B24" s="1" t="s">
        <v>13</v>
      </c>
      <c r="D24" s="11"/>
      <c r="E24" s="11"/>
      <c r="F24" s="11"/>
      <c r="G24" s="11"/>
      <c r="H24" s="12"/>
    </row>
    <row r="25" spans="2:8" x14ac:dyDescent="0.25">
      <c r="B25" s="1" t="s">
        <v>14</v>
      </c>
      <c r="E25" s="11"/>
      <c r="F25" s="11"/>
      <c r="G25" s="11"/>
      <c r="H25" s="12"/>
    </row>
    <row r="26" spans="2:8" x14ac:dyDescent="0.25">
      <c r="B26" s="10" t="s">
        <v>15</v>
      </c>
      <c r="C26" s="16">
        <v>1588.26</v>
      </c>
      <c r="D26" s="15">
        <f>+D19+D21</f>
        <v>3986.19</v>
      </c>
      <c r="E26" s="13">
        <f>+E19+E21</f>
        <v>5052.4399999999996</v>
      </c>
      <c r="F26" s="13">
        <f>SUM(F19:F25)</f>
        <v>754.09</v>
      </c>
      <c r="G26" s="13">
        <f>SUM(G19:G25)</f>
        <v>1917</v>
      </c>
      <c r="H26" s="14">
        <v>1013.4999999999998</v>
      </c>
    </row>
    <row r="27" spans="2:8" x14ac:dyDescent="0.25">
      <c r="E27" s="11"/>
      <c r="F27" s="11"/>
      <c r="G27" s="11"/>
      <c r="H27" s="12"/>
    </row>
    <row r="28" spans="2:8" x14ac:dyDescent="0.25">
      <c r="B28" s="10" t="s">
        <v>16</v>
      </c>
      <c r="C28" s="16">
        <v>266117.84000000003</v>
      </c>
      <c r="D28" s="15">
        <f>+D15+D26</f>
        <v>260660.69999999998</v>
      </c>
      <c r="E28" s="13">
        <f>+E26+E15</f>
        <v>259209.33000000002</v>
      </c>
      <c r="F28" s="13">
        <f>+F26+F15</f>
        <v>235441.34999999998</v>
      </c>
      <c r="G28" s="13">
        <f>+G26+G15</f>
        <v>190656</v>
      </c>
      <c r="H28" s="14">
        <v>181331.80000000005</v>
      </c>
    </row>
    <row r="29" spans="2:8" x14ac:dyDescent="0.25">
      <c r="E29" s="11"/>
      <c r="F29" s="11"/>
      <c r="G29" s="11"/>
      <c r="H29" s="12"/>
    </row>
    <row r="30" spans="2:8" x14ac:dyDescent="0.25">
      <c r="E30" s="11"/>
      <c r="F30" s="11"/>
      <c r="G30" s="11"/>
      <c r="H30" s="12"/>
    </row>
    <row r="31" spans="2:8" x14ac:dyDescent="0.25">
      <c r="B31" s="1" t="s">
        <v>17</v>
      </c>
      <c r="C31" s="11">
        <v>37761.86</v>
      </c>
      <c r="D31" s="11">
        <v>38343.410000000003</v>
      </c>
      <c r="E31" s="11">
        <v>42348.51</v>
      </c>
      <c r="F31" s="11">
        <v>30722.07</v>
      </c>
      <c r="G31" s="11">
        <v>27094</v>
      </c>
      <c r="H31" s="12">
        <v>28233.100000000002</v>
      </c>
    </row>
    <row r="32" spans="2:8" x14ac:dyDescent="0.25">
      <c r="B32" s="1" t="s">
        <v>18</v>
      </c>
      <c r="C32" s="11">
        <v>97.2</v>
      </c>
      <c r="D32" s="11">
        <v>419.2</v>
      </c>
      <c r="E32" s="11">
        <v>386.4</v>
      </c>
      <c r="F32" s="11">
        <v>291.2</v>
      </c>
      <c r="G32" s="11"/>
      <c r="H32" s="12"/>
    </row>
    <row r="33" spans="2:9" x14ac:dyDescent="0.25">
      <c r="B33" s="1" t="s">
        <v>19</v>
      </c>
      <c r="C33" s="11">
        <v>1119.05</v>
      </c>
      <c r="D33" s="11">
        <v>1139.8399999999999</v>
      </c>
      <c r="E33" s="11">
        <v>1384.19</v>
      </c>
      <c r="F33" s="11">
        <v>898.57</v>
      </c>
      <c r="G33" s="11">
        <v>1870</v>
      </c>
      <c r="H33" s="12">
        <v>647.76</v>
      </c>
    </row>
    <row r="34" spans="2:9" x14ac:dyDescent="0.25">
      <c r="B34" s="1" t="s">
        <v>20</v>
      </c>
      <c r="C34" s="11">
        <v>13426.49</v>
      </c>
      <c r="D34" s="11">
        <v>9674.61</v>
      </c>
      <c r="E34" s="11">
        <v>5651.62</v>
      </c>
      <c r="F34" s="11">
        <v>13343.3</v>
      </c>
      <c r="G34" s="11">
        <v>8302</v>
      </c>
      <c r="H34" s="12">
        <v>8310.4901225096837</v>
      </c>
    </row>
    <row r="35" spans="2:9" x14ac:dyDescent="0.25">
      <c r="B35" s="1" t="s">
        <v>21</v>
      </c>
      <c r="E35" s="11"/>
      <c r="F35" s="11"/>
      <c r="G35" s="11"/>
      <c r="H35" s="12"/>
    </row>
    <row r="36" spans="2:9" x14ac:dyDescent="0.25">
      <c r="E36" s="11"/>
      <c r="F36" s="11"/>
      <c r="G36" s="11"/>
      <c r="H36" s="12"/>
    </row>
    <row r="37" spans="2:9" x14ac:dyDescent="0.25">
      <c r="E37" s="11"/>
      <c r="F37" s="11"/>
      <c r="G37" s="11"/>
      <c r="H37" s="12"/>
    </row>
    <row r="38" spans="2:9" x14ac:dyDescent="0.25">
      <c r="B38" s="10" t="s">
        <v>22</v>
      </c>
      <c r="C38" s="16">
        <v>52404.6</v>
      </c>
      <c r="D38" s="13">
        <v>49557.06</v>
      </c>
      <c r="E38" s="13">
        <f>+E31+E32+E33+E34</f>
        <v>49770.720000000008</v>
      </c>
      <c r="F38" s="13">
        <f>SUM(F31:F35)</f>
        <v>45255.14</v>
      </c>
      <c r="G38" s="13">
        <f>SUM(G31:G35)</f>
        <v>37266</v>
      </c>
      <c r="H38" s="14">
        <v>37191.350122509684</v>
      </c>
    </row>
    <row r="39" spans="2:9" x14ac:dyDescent="0.25">
      <c r="E39" s="11"/>
      <c r="F39" s="11"/>
      <c r="G39" s="11"/>
      <c r="H39" s="12"/>
    </row>
    <row r="40" spans="2:9" x14ac:dyDescent="0.25">
      <c r="E40" s="11"/>
      <c r="F40" s="11"/>
      <c r="G40" s="11"/>
      <c r="H40" s="12"/>
    </row>
    <row r="41" spans="2:9" x14ac:dyDescent="0.25">
      <c r="B41" s="1" t="s">
        <v>45</v>
      </c>
      <c r="C41" s="11">
        <v>1693.3</v>
      </c>
      <c r="E41" s="11">
        <v>211.08</v>
      </c>
      <c r="F41" s="11"/>
      <c r="G41" s="11">
        <v>15080</v>
      </c>
      <c r="H41" s="12">
        <v>10797.349999999999</v>
      </c>
    </row>
    <row r="42" spans="2:9" x14ac:dyDescent="0.25">
      <c r="B42" s="1" t="s">
        <v>23</v>
      </c>
      <c r="C42" s="11">
        <v>10856.96</v>
      </c>
      <c r="D42" s="11">
        <v>7099.17</v>
      </c>
      <c r="E42" s="11"/>
      <c r="F42" s="11"/>
      <c r="G42" s="11"/>
      <c r="H42" s="12">
        <v>2661.9244000000012</v>
      </c>
      <c r="I42" s="3"/>
    </row>
    <row r="43" spans="2:9" x14ac:dyDescent="0.25">
      <c r="B43" s="1" t="s">
        <v>24</v>
      </c>
      <c r="C43" s="11">
        <v>5888.74</v>
      </c>
      <c r="D43" s="11">
        <v>7848.57</v>
      </c>
      <c r="E43" s="11">
        <v>9691.2000000000007</v>
      </c>
      <c r="F43" s="11">
        <v>11143.43</v>
      </c>
      <c r="G43" s="11">
        <v>5500</v>
      </c>
      <c r="H43" s="12">
        <v>6101.0810631273198</v>
      </c>
    </row>
    <row r="44" spans="2:9" x14ac:dyDescent="0.25">
      <c r="B44" s="1" t="s">
        <v>25</v>
      </c>
      <c r="C44" s="11">
        <v>17704.689999999999</v>
      </c>
      <c r="D44" s="11">
        <v>10885.6</v>
      </c>
      <c r="E44" s="11">
        <v>11808.07</v>
      </c>
      <c r="F44" s="11">
        <v>10533.9</v>
      </c>
      <c r="G44" s="11">
        <v>10678</v>
      </c>
      <c r="H44" s="12">
        <v>10578.00115942029</v>
      </c>
    </row>
    <row r="45" spans="2:9" x14ac:dyDescent="0.25">
      <c r="B45" s="1" t="s">
        <v>26</v>
      </c>
      <c r="D45" s="11"/>
      <c r="E45" s="11"/>
      <c r="F45" s="11"/>
      <c r="G45" s="11"/>
      <c r="H45" s="12"/>
    </row>
    <row r="46" spans="2:9" x14ac:dyDescent="0.25">
      <c r="B46" s="1" t="s">
        <v>27</v>
      </c>
      <c r="C46" s="11">
        <v>16130.48</v>
      </c>
      <c r="D46" s="11">
        <v>17439.71</v>
      </c>
      <c r="E46" s="11"/>
      <c r="F46" s="11">
        <v>19333.8</v>
      </c>
      <c r="G46" s="11">
        <v>19665</v>
      </c>
      <c r="H46" s="12">
        <v>16437.390000000003</v>
      </c>
    </row>
    <row r="47" spans="2:9" x14ac:dyDescent="0.25">
      <c r="B47" s="1" t="s">
        <v>28</v>
      </c>
      <c r="D47" s="11"/>
      <c r="E47" s="11"/>
      <c r="F47" s="11"/>
      <c r="G47" s="11"/>
      <c r="H47" s="12"/>
    </row>
    <row r="48" spans="2:9" x14ac:dyDescent="0.25">
      <c r="B48" s="1" t="s">
        <v>29</v>
      </c>
      <c r="C48" s="17">
        <v>272.16000000000003</v>
      </c>
      <c r="D48" s="11">
        <v>272.16000000000003</v>
      </c>
      <c r="E48" s="11"/>
      <c r="F48" s="11"/>
      <c r="G48" s="11"/>
      <c r="H48" s="12"/>
      <c r="I48" s="4"/>
    </row>
    <row r="49" spans="2:9" x14ac:dyDescent="0.25">
      <c r="B49" s="1" t="s">
        <v>30</v>
      </c>
      <c r="C49" s="11">
        <v>370.63</v>
      </c>
      <c r="D49" s="11">
        <v>588.08000000000004</v>
      </c>
      <c r="E49" s="11"/>
      <c r="F49" s="11"/>
      <c r="G49" s="11"/>
      <c r="H49" s="12"/>
    </row>
    <row r="50" spans="2:9" x14ac:dyDescent="0.25">
      <c r="B50" s="1" t="s">
        <v>31</v>
      </c>
      <c r="C50" s="11">
        <v>1836.59</v>
      </c>
      <c r="D50" s="11">
        <v>2061.1</v>
      </c>
      <c r="E50" s="11">
        <v>1933.04</v>
      </c>
      <c r="F50" s="11">
        <v>1976.55</v>
      </c>
      <c r="G50" s="11">
        <v>1927</v>
      </c>
      <c r="H50" s="12">
        <v>1894.7924056441348</v>
      </c>
    </row>
    <row r="51" spans="2:9" x14ac:dyDescent="0.25">
      <c r="B51" s="1" t="s">
        <v>32</v>
      </c>
      <c r="C51" s="11"/>
      <c r="E51" s="11"/>
      <c r="F51" s="11"/>
      <c r="G51" s="11"/>
      <c r="H51" s="12"/>
    </row>
    <row r="52" spans="2:9" x14ac:dyDescent="0.25">
      <c r="B52" s="1" t="s">
        <v>33</v>
      </c>
      <c r="C52" s="11">
        <v>2833.06</v>
      </c>
      <c r="D52" s="11">
        <v>3351.64</v>
      </c>
      <c r="E52" s="11">
        <v>700.17</v>
      </c>
      <c r="F52" s="11">
        <v>4276.75</v>
      </c>
      <c r="G52" s="11">
        <v>4381</v>
      </c>
      <c r="H52" s="12">
        <v>3204.1000000000004</v>
      </c>
    </row>
    <row r="53" spans="2:9" x14ac:dyDescent="0.25">
      <c r="B53" s="1" t="s">
        <v>34</v>
      </c>
      <c r="C53" s="11"/>
      <c r="E53" s="11">
        <v>1154.97</v>
      </c>
      <c r="F53" s="11">
        <v>4598.0600000000004</v>
      </c>
      <c r="G53" s="11">
        <v>2830</v>
      </c>
      <c r="H53" s="12">
        <v>5796.5664520950158</v>
      </c>
    </row>
    <row r="54" spans="2:9" x14ac:dyDescent="0.25">
      <c r="B54" s="1" t="s">
        <v>35</v>
      </c>
      <c r="C54" s="11"/>
      <c r="E54" s="11">
        <v>73.2</v>
      </c>
      <c r="F54" s="11">
        <v>316</v>
      </c>
      <c r="G54" s="11"/>
      <c r="H54" s="12">
        <v>161</v>
      </c>
      <c r="I54" s="4"/>
    </row>
    <row r="55" spans="2:9" x14ac:dyDescent="0.25">
      <c r="B55" s="1" t="s">
        <v>36</v>
      </c>
      <c r="C55" s="11"/>
      <c r="E55" s="11"/>
      <c r="F55" s="11"/>
      <c r="G55" s="11"/>
      <c r="H55" s="12"/>
    </row>
    <row r="56" spans="2:9" x14ac:dyDescent="0.25">
      <c r="B56" s="1" t="s">
        <v>37</v>
      </c>
      <c r="C56" s="11">
        <v>2199.1999999999998</v>
      </c>
      <c r="D56" s="11">
        <v>2025.86</v>
      </c>
      <c r="E56" s="11">
        <v>2260.86</v>
      </c>
      <c r="F56" s="11">
        <v>2141.6</v>
      </c>
      <c r="G56" s="11">
        <v>2094</v>
      </c>
      <c r="H56" s="12">
        <v>2364.4400000000019</v>
      </c>
    </row>
    <row r="57" spans="2:9" x14ac:dyDescent="0.25">
      <c r="B57" s="1" t="s">
        <v>38</v>
      </c>
      <c r="C57" s="11"/>
      <c r="D57" s="11">
        <v>3942.3</v>
      </c>
      <c r="E57" s="11"/>
      <c r="F57" s="11">
        <v>6859.19</v>
      </c>
      <c r="G57" s="11">
        <v>1288</v>
      </c>
      <c r="H57" s="12">
        <v>74.069999999999993</v>
      </c>
    </row>
    <row r="58" spans="2:9" x14ac:dyDescent="0.25">
      <c r="B58" s="1" t="s">
        <v>39</v>
      </c>
      <c r="C58" s="11"/>
      <c r="E58" s="11"/>
      <c r="F58" s="11"/>
      <c r="G58" s="11"/>
      <c r="H58" s="12"/>
    </row>
    <row r="59" spans="2:9" x14ac:dyDescent="0.25">
      <c r="B59" s="1" t="s">
        <v>40</v>
      </c>
      <c r="C59" s="11">
        <v>5365.16</v>
      </c>
      <c r="D59" s="11"/>
      <c r="E59" s="11">
        <v>8344.2800000000007</v>
      </c>
      <c r="F59" s="11"/>
      <c r="G59" s="11"/>
      <c r="H59" s="12"/>
    </row>
    <row r="60" spans="2:9" x14ac:dyDescent="0.25">
      <c r="B60" s="1" t="s">
        <v>46</v>
      </c>
      <c r="C60" s="11">
        <v>537.48</v>
      </c>
      <c r="E60" s="11"/>
      <c r="F60" s="11"/>
      <c r="G60" s="11"/>
      <c r="H60" s="12"/>
    </row>
    <row r="61" spans="2:9" x14ac:dyDescent="0.25">
      <c r="E61" s="11"/>
      <c r="F61" s="11"/>
      <c r="G61" s="11"/>
      <c r="H61" s="12"/>
    </row>
    <row r="62" spans="2:9" x14ac:dyDescent="0.25">
      <c r="E62" s="11"/>
      <c r="F62" s="11"/>
      <c r="G62" s="11"/>
      <c r="H62" s="12"/>
    </row>
    <row r="63" spans="2:9" x14ac:dyDescent="0.25">
      <c r="E63" s="11"/>
      <c r="F63" s="11"/>
      <c r="G63" s="11"/>
      <c r="H63" s="12"/>
    </row>
    <row r="64" spans="2:9" x14ac:dyDescent="0.25">
      <c r="B64" s="10" t="s">
        <v>41</v>
      </c>
      <c r="C64" s="16">
        <v>65688.45</v>
      </c>
      <c r="D64" s="15">
        <f>+D59+D56+D52+D50+D49+D48+D46+D44+D43+D42+D57</f>
        <v>55514.19</v>
      </c>
      <c r="E64" s="13">
        <f>+SUM(E41:E59)</f>
        <v>36176.870000000003</v>
      </c>
      <c r="F64" s="13">
        <f>SUM(F41:F59)</f>
        <v>61179.280000000006</v>
      </c>
      <c r="G64" s="13">
        <f>SUM(G41:G59)</f>
        <v>63443</v>
      </c>
      <c r="H64" s="14">
        <v>60070.715480286759</v>
      </c>
    </row>
    <row r="65" spans="2:8" x14ac:dyDescent="0.25">
      <c r="E65" s="11"/>
      <c r="F65" s="11"/>
      <c r="G65" s="11"/>
      <c r="H65" s="12"/>
    </row>
    <row r="66" spans="2:8" x14ac:dyDescent="0.25">
      <c r="E66" s="11"/>
      <c r="F66" s="11"/>
      <c r="G66" s="11"/>
      <c r="H66" s="12"/>
    </row>
    <row r="67" spans="2:8" x14ac:dyDescent="0.25">
      <c r="E67" s="11"/>
      <c r="F67" s="11"/>
      <c r="G67" s="11"/>
      <c r="H67" s="12"/>
    </row>
    <row r="68" spans="2:8" x14ac:dyDescent="0.25">
      <c r="B68" s="10" t="s">
        <v>42</v>
      </c>
      <c r="C68" s="16">
        <v>384210.89</v>
      </c>
      <c r="D68" s="15">
        <f>+D64+D38+D28</f>
        <v>365731.94999999995</v>
      </c>
      <c r="E68" s="13">
        <f>+E28+E38+E64</f>
        <v>345156.92000000004</v>
      </c>
      <c r="F68" s="13">
        <f>+F64+F38+F28</f>
        <v>341875.77</v>
      </c>
      <c r="G68" s="13">
        <f>+G64+G38+G28</f>
        <v>291365</v>
      </c>
      <c r="H68" s="14">
        <v>278593.86560279649</v>
      </c>
    </row>
    <row r="69" spans="2:8" x14ac:dyDescent="0.25">
      <c r="H69" s="6"/>
    </row>
    <row r="70" spans="2:8" x14ac:dyDescent="0.25">
      <c r="H70" s="6"/>
    </row>
    <row r="71" spans="2:8" x14ac:dyDescent="0.25">
      <c r="H71" s="6"/>
    </row>
    <row r="72" spans="2:8" x14ac:dyDescent="0.25">
      <c r="H72" s="6"/>
    </row>
    <row r="73" spans="2:8" x14ac:dyDescent="0.25">
      <c r="H73" s="6"/>
    </row>
    <row r="74" spans="2:8" x14ac:dyDescent="0.25">
      <c r="H74" s="6"/>
    </row>
    <row r="75" spans="2:8" x14ac:dyDescent="0.25">
      <c r="H75" s="6"/>
    </row>
    <row r="78" spans="2:8" x14ac:dyDescent="0.25">
      <c r="H78" s="7"/>
    </row>
    <row r="80" spans="2:8" x14ac:dyDescent="0.25">
      <c r="H80" s="7"/>
    </row>
    <row r="82" spans="8:9" x14ac:dyDescent="0.25">
      <c r="H82" s="7"/>
    </row>
    <row r="86" spans="8:9" x14ac:dyDescent="0.25">
      <c r="H86" s="7"/>
    </row>
    <row r="88" spans="8:9" x14ac:dyDescent="0.25">
      <c r="I88" s="4"/>
    </row>
    <row r="96" spans="8:9" x14ac:dyDescent="0.25">
      <c r="H96" s="6"/>
    </row>
    <row r="98" spans="8:8" x14ac:dyDescent="0.25">
      <c r="H98" s="7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Girelli</dc:creator>
  <cp:lastModifiedBy>Annalisa Rossini</cp:lastModifiedBy>
  <cp:lastPrinted>2018-06-12T12:28:31Z</cp:lastPrinted>
  <dcterms:created xsi:type="dcterms:W3CDTF">2016-06-22T13:33:47Z</dcterms:created>
  <dcterms:modified xsi:type="dcterms:W3CDTF">2023-07-18T06:14:09Z</dcterms:modified>
</cp:coreProperties>
</file>