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Groups\Affari Generali\COMPLIANCE\3-MAN.TO REQUISITI AUT.NE E ACCR.TO\IL GABBIANO\D.lgs 33-2013\Anno 2023\"/>
    </mc:Choice>
  </mc:AlternateContent>
  <xr:revisionPtr revIDLastSave="0" documentId="13_ncr:1_{B8A953A0-7BCD-4782-BDF0-FD6EEF4A0AB6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Foglio1" sheetId="7" r:id="rId1"/>
    <sheet name="Foglio2" sheetId="8" r:id="rId2"/>
  </sheets>
  <calcPr calcId="191029"/>
</workbook>
</file>

<file path=xl/calcChain.xml><?xml version="1.0" encoding="utf-8"?>
<calcChain xmlns="http://schemas.openxmlformats.org/spreadsheetml/2006/main">
  <c r="B47" i="7" l="1"/>
  <c r="C66" i="7" l="1"/>
  <c r="C47" i="7"/>
  <c r="C26" i="7"/>
  <c r="C13" i="7"/>
  <c r="E26" i="7" l="1"/>
  <c r="E62" i="7"/>
  <c r="D57" i="7"/>
  <c r="D51" i="7"/>
  <c r="D62" i="7" s="1"/>
  <c r="D66" i="7" s="1"/>
  <c r="D36" i="7"/>
  <c r="E24" i="7"/>
  <c r="D24" i="7"/>
  <c r="E13" i="7"/>
  <c r="D13" i="7"/>
  <c r="D26" i="7" s="1"/>
  <c r="E36" i="7" l="1"/>
  <c r="E66" i="7" s="1"/>
  <c r="F36" i="7" l="1"/>
  <c r="F62" i="7"/>
  <c r="F24" i="7"/>
  <c r="F13" i="7"/>
  <c r="F26" i="7" l="1"/>
  <c r="F66" i="7"/>
  <c r="R106" i="8"/>
  <c r="Q168" i="8"/>
</calcChain>
</file>

<file path=xl/sharedStrings.xml><?xml version="1.0" encoding="utf-8"?>
<sst xmlns="http://schemas.openxmlformats.org/spreadsheetml/2006/main" count="1961" uniqueCount="306">
  <si>
    <t/>
  </si>
  <si>
    <t>IMMOBILE VIA OTTAVIO PONTEVIC</t>
  </si>
  <si>
    <t>23</t>
  </si>
  <si>
    <t>02</t>
  </si>
  <si>
    <t>1</t>
  </si>
  <si>
    <t>42</t>
  </si>
  <si>
    <t>Immobile Via Gorno Ruffoni</t>
  </si>
  <si>
    <t>Rip imp elettrico Ex-Ospedale</t>
  </si>
  <si>
    <t>Tinteggiatura sala riunioni</t>
  </si>
  <si>
    <t>frigorifero per produz ghiaccio hospice</t>
  </si>
  <si>
    <t>20</t>
  </si>
  <si>
    <t>15</t>
  </si>
  <si>
    <t>Samsung LCD 37 Hospice</t>
  </si>
  <si>
    <t>N. 16 Televisori Hospice</t>
  </si>
  <si>
    <t>N. 2 Televisori Hospice</t>
  </si>
  <si>
    <t>1°S.A.L. Gibienne per Hospice</t>
  </si>
  <si>
    <t>Gruppo di continuità Hospice+Subacuti</t>
  </si>
  <si>
    <t>5</t>
  </si>
  <si>
    <t>1°S.A.L Immosol per Hospice</t>
  </si>
  <si>
    <t>Acconto progettazione Arch. Corno</t>
  </si>
  <si>
    <t>Acconto progettaz. imp. Studio ICS</t>
  </si>
  <si>
    <t>Acconto progettazione Ing. Gringiani</t>
  </si>
  <si>
    <t>Gruppo di continuità per hospice+subacuti</t>
  </si>
  <si>
    <t>1°acconto Immosol sistemaz. ex ospedale</t>
  </si>
  <si>
    <t>1°acconto Gibienne sistemaz. ex ospedale</t>
  </si>
  <si>
    <t>2°acconto Immosol sistemaz. hospice</t>
  </si>
  <si>
    <t>2°s.a.l Gibienne sistemaz. hospice</t>
  </si>
  <si>
    <t>2°acconto Gibienne ex ospedale</t>
  </si>
  <si>
    <t>Sistemaz. Immosol ex ospedale</t>
  </si>
  <si>
    <t>Lavori Immosol ex ospedale</t>
  </si>
  <si>
    <t>acconto gibienne ex ospedale</t>
  </si>
  <si>
    <t>41</t>
  </si>
  <si>
    <t>3°stato avanzam lavori gibienne hospice</t>
  </si>
  <si>
    <t>3°s.a.l immosol  hospice</t>
  </si>
  <si>
    <t>Vasca Hospice</t>
  </si>
  <si>
    <t>Vasca - doccia Hospice</t>
  </si>
  <si>
    <t>4° sal immosol Hospice</t>
  </si>
  <si>
    <t>Lavori sistemaz. Immosol ex osped</t>
  </si>
  <si>
    <t>4° sal gibienne Hospice</t>
  </si>
  <si>
    <t>4° acconto gibienne Hospice</t>
  </si>
  <si>
    <t>Smantellamento cisterna Hospice</t>
  </si>
  <si>
    <t>5°acconto gibienne ex-ospedale</t>
  </si>
  <si>
    <t>led 40" Hospice</t>
  </si>
  <si>
    <t>Acconto immosol ex-ospedale</t>
  </si>
  <si>
    <t>Progetto Hospice e 2° P</t>
  </si>
  <si>
    <t>5° sal gibienne Hospice</t>
  </si>
  <si>
    <t>5° sal immosol Hospice</t>
  </si>
  <si>
    <t>6°acconto gibienne ex-ospedale</t>
  </si>
  <si>
    <t>N.4 carrello biancheria Hospice</t>
  </si>
  <si>
    <t>N.2 Carrello multifunzione Hospice</t>
  </si>
  <si>
    <t>Lavori extra capitolato immosol ex-ospedale</t>
  </si>
  <si>
    <t>Spostamento contatori Hospice</t>
  </si>
  <si>
    <t>Riposizionamento caldaia Hospice+Subacuti</t>
  </si>
  <si>
    <t>Lavori extra capitolato Immosol ex-ospedale</t>
  </si>
  <si>
    <t>N.1 Carrello emergenza Hospice</t>
  </si>
  <si>
    <t>6° sal Immosol Hospice</t>
  </si>
  <si>
    <t>N.2 Carrello porta lastre Hospice</t>
  </si>
  <si>
    <t>N.2 Barella alzatesta Hospice</t>
  </si>
  <si>
    <t>N. 2 Comoda c/wc e ruote Hospice</t>
  </si>
  <si>
    <t>7° sal lavori exta Hospice</t>
  </si>
  <si>
    <t>6° sal gibienne sistemaz. Hospice</t>
  </si>
  <si>
    <t>N.2 Bilancia a stadera Hospice</t>
  </si>
  <si>
    <t>8° acconto lavori extra Gibienne ex-ospedale</t>
  </si>
  <si>
    <t>N.1 Elettrocardiografo Hospice</t>
  </si>
  <si>
    <t>Lavori extra capitolato ex-ospedale</t>
  </si>
  <si>
    <t>Lavori extra Immosol ex-ospedale</t>
  </si>
  <si>
    <t>barella portasalme-sollevatore elettrico ruote Hos</t>
  </si>
  <si>
    <t>letto da visita hospice</t>
  </si>
  <si>
    <t>9° sal lavori extra gibienne ex ospedale</t>
  </si>
  <si>
    <t>Cassaforte stupefacienti Hospice</t>
  </si>
  <si>
    <t>Carrello  Marte acciaio inox Hospice</t>
  </si>
  <si>
    <t>Lavori elettricista cucina Hospice</t>
  </si>
  <si>
    <t>Portone locale ambulanze Hospice</t>
  </si>
  <si>
    <t>Sist Immosol cucina centro cottura Hospice</t>
  </si>
  <si>
    <t>Restauro cappella Hospice</t>
  </si>
  <si>
    <t>Giardino Hospice</t>
  </si>
  <si>
    <t>50% decimo stato avanzam Hospice gibienne</t>
  </si>
  <si>
    <t>lavori extra capitolato ex-ospedale Immosol</t>
  </si>
  <si>
    <t>n. 1 Carrello Marte acciaio inox Hospice</t>
  </si>
  <si>
    <t>50% decimo sal extra ex-ospedale Gibienne</t>
  </si>
  <si>
    <t>Direzione lavori imp.elettrici, meccanici Hospice</t>
  </si>
  <si>
    <t>13</t>
  </si>
  <si>
    <t>Prestazioni professionali progetto Hospice</t>
  </si>
  <si>
    <t>Prestazioni professionali Hospice arch. Corno</t>
  </si>
  <si>
    <t>Acconto Immosol ex-ospedale</t>
  </si>
  <si>
    <t>soppalco ferro,scala Hospice</t>
  </si>
  <si>
    <t>Interventi vari Sbaraini Hospice</t>
  </si>
  <si>
    <t>Collaudo requisiti acustici passivi Hospice</t>
  </si>
  <si>
    <t>lavori extra  ex-ospedale gibienne</t>
  </si>
  <si>
    <t>lavori di sistemaz. ex ospedale Immosol</t>
  </si>
  <si>
    <t>Accessori per bagno Hospice its</t>
  </si>
  <si>
    <t>Ingresso dipendenti ala nord Hospice</t>
  </si>
  <si>
    <t>Fornitura e posa specchi e arredi Hospice</t>
  </si>
  <si>
    <t>spese progettazione hospice</t>
  </si>
  <si>
    <t>parapetti finestre zincati hospice</t>
  </si>
  <si>
    <t>Carrello farmaci Hospice</t>
  </si>
  <si>
    <t>struttura tunnel verniciata Hospice</t>
  </si>
  <si>
    <t>Spese progettazione Hospice</t>
  </si>
  <si>
    <t>saldo prestaz.profess.Corno ristrutt. Hospice</t>
  </si>
  <si>
    <t>2 erog. acqua H2O MY Cosmetal CAM</t>
  </si>
  <si>
    <t>Porta interna bussola 2 battenti Chiesa Hospice</t>
  </si>
  <si>
    <t>Divisorio box infermieri/corridoio Hospice</t>
  </si>
  <si>
    <t>4 materassi anidec. EURO BASIC PRO 85 cm</t>
  </si>
  <si>
    <t>Responsabile Procedimento e dei Lavori Hospice</t>
  </si>
  <si>
    <t>travatura hospice</t>
  </si>
  <si>
    <t>applicazione carte adesive ex ospedale piano terra</t>
  </si>
  <si>
    <t>pittura siloxanica locali Hospice</t>
  </si>
  <si>
    <t>Assistenze murarie e impianti gi.bi.enne Hospice</t>
  </si>
  <si>
    <t>Assistenze murarie ed impianti immosol per Hospic</t>
  </si>
  <si>
    <t>1°sal imp. meccanici Hospice</t>
  </si>
  <si>
    <t>vaporella hospice e sub acuti</t>
  </si>
  <si>
    <t>2° sal impianti meccanici hospice</t>
  </si>
  <si>
    <t>n. 2 microinfusore portatile Hospice</t>
  </si>
  <si>
    <t>1°sal opere elettriche Hospice</t>
  </si>
  <si>
    <t>3° sal impianto meccanico its 2 Hospice</t>
  </si>
  <si>
    <t>2° sal opere elettriche sime Hospice</t>
  </si>
  <si>
    <t>acconto impianti meccanici its2 Hospice</t>
  </si>
  <si>
    <t>Acconto opere elettriche sime Hospice</t>
  </si>
  <si>
    <t>Sal impianti meccanici its2 Hospice</t>
  </si>
  <si>
    <t>4° sal opere elettriche sime Hospice</t>
  </si>
  <si>
    <t>8° sal opere elettriche ex ospedale sime</t>
  </si>
  <si>
    <t>serie pareti a moduli in alluminio ex osped hospic</t>
  </si>
  <si>
    <t>nuova apertura sala medicinali Hospice</t>
  </si>
  <si>
    <t>fornitura e posa corrimano e paraspigoli hospice</t>
  </si>
  <si>
    <t>lavori Hospice Bersini</t>
  </si>
  <si>
    <t>lavori Hospice ft Sparta</t>
  </si>
  <si>
    <t>Cordless hospice</t>
  </si>
  <si>
    <t>lavori prevenz incendi e formaz sporco Hospice</t>
  </si>
  <si>
    <t>lavoraz edili per posa statua hospice</t>
  </si>
  <si>
    <t>Server assemblato hospice/subacuti</t>
  </si>
  <si>
    <t>Kit maniglioni messa sicurezza Hospice</t>
  </si>
  <si>
    <t>Modifica impianto idraulico hospice</t>
  </si>
  <si>
    <t>Adeguam. impianto elettrico hospice ft. Sega</t>
  </si>
  <si>
    <t>Adeg. imp elettrico hospice/sub acuti Sega</t>
  </si>
  <si>
    <t>cucina hospice</t>
  </si>
  <si>
    <t>7</t>
  </si>
  <si>
    <t>12</t>
  </si>
  <si>
    <t>componenti cucina hospice</t>
  </si>
  <si>
    <t>n. 2 affettatrici hospice</t>
  </si>
  <si>
    <t>n. 3 sterelizzaoti + 1 igenizzatore hospice</t>
  </si>
  <si>
    <t>n. 1 tagliaverdure hospice</t>
  </si>
  <si>
    <t>n. 1 sottovuoto cucina hospice</t>
  </si>
  <si>
    <t>n. 1 sistema di lavaggio cucina hospice</t>
  </si>
  <si>
    <t>Griglie in alluminio per magazzini Hospice+Subacut</t>
  </si>
  <si>
    <t>Parete divisoria+compartimentaz.locali Hosp+Subac</t>
  </si>
  <si>
    <t>Tende Hospice</t>
  </si>
  <si>
    <t>Ingresso piano terra Hospice</t>
  </si>
  <si>
    <t>Segreteria, portineria, tel. Hospice</t>
  </si>
  <si>
    <t>Colloquio valutazione psicologica Hospice</t>
  </si>
  <si>
    <t>Ufficio, ambulatorio antalgico Hospice</t>
  </si>
  <si>
    <t>Disimpegno 1° piano Hospice</t>
  </si>
  <si>
    <t>Riunione equipe Hospice</t>
  </si>
  <si>
    <t>Attesa Hospice</t>
  </si>
  <si>
    <t>Soggiorno n. 2 Hospice</t>
  </si>
  <si>
    <t>Studio medico Hospice</t>
  </si>
  <si>
    <t>Ambulatorio medicheria Hospice</t>
  </si>
  <si>
    <t>Postazione personale Hospice</t>
  </si>
  <si>
    <t>Cucina/tisaneria Hospice</t>
  </si>
  <si>
    <t>Soggiorno 1 Hospice</t>
  </si>
  <si>
    <t>Camere 2-4-7-9-10-12-13-14-15-16-17-18 Hospice</t>
  </si>
  <si>
    <t>Camere complete 1-3-8 Hospice</t>
  </si>
  <si>
    <t>Camera completa 5 Hospice</t>
  </si>
  <si>
    <t>Sedute Hospice</t>
  </si>
  <si>
    <t>N. 16 Poltrone Hospice</t>
  </si>
  <si>
    <t>Fari e plaf Hospice</t>
  </si>
  <si>
    <t>Targhette e fuoriporta sospesi Hospice</t>
  </si>
  <si>
    <t>armadio spogliatoio e panca hospice</t>
  </si>
  <si>
    <t>arredamento vario hospice</t>
  </si>
  <si>
    <t>n.11 armadi spogliatoio 2 posti - Hospice</t>
  </si>
  <si>
    <t>lettino bobath elettrico largh. 120cm palestra Hos</t>
  </si>
  <si>
    <t>n.2 lettino per trattamenti 1 snodo palestra Hos</t>
  </si>
  <si>
    <t>parallele lungh. 3mt palestra Hospice</t>
  </si>
  <si>
    <t>mensole legno e parete divisoria Hospice</t>
  </si>
  <si>
    <t>Armadio acciaio inox 2 ante Hospice</t>
  </si>
  <si>
    <t>n.20 coppia sponde 3 barre alluminio/legno Hospice</t>
  </si>
  <si>
    <t>N.2 file di sedute mod. Chat Hospice</t>
  </si>
  <si>
    <t>Armadi vari Hospice</t>
  </si>
  <si>
    <t>fornitura sedili WC e specchi bagn ex ospedale</t>
  </si>
  <si>
    <t>arredamento 17° stanza hospice</t>
  </si>
  <si>
    <t>poltrona letto 17° stanza hospice</t>
  </si>
  <si>
    <t>arredam vario camera n 6 ft doimo Hospice</t>
  </si>
  <si>
    <t>armadi spogliatoio Hospice</t>
  </si>
  <si>
    <t>poltrona+ poggiatesta Hospice</t>
  </si>
  <si>
    <t>divano + 4 sedie hospice</t>
  </si>
  <si>
    <t>Tende da sole e triangolo tende Hospice</t>
  </si>
  <si>
    <t>n. 3 tende da sole con motore e Hospice</t>
  </si>
  <si>
    <t>3 materassi chi-o-med Hospice</t>
  </si>
  <si>
    <t>8 materassi Hospice medi h art</t>
  </si>
  <si>
    <t>struttura divisoria sala riunioni hospice</t>
  </si>
  <si>
    <t>10</t>
  </si>
  <si>
    <t>34</t>
  </si>
  <si>
    <t>n.6 veneziane 130x210 hospice</t>
  </si>
  <si>
    <t>sollevatore a barella elettrico ikarus senza accessori hospice</t>
  </si>
  <si>
    <t>installazione n.3 dispositivi gsm per scensori hospice</t>
  </si>
  <si>
    <t>Ristorazione</t>
  </si>
  <si>
    <t>Trasporto ospiti</t>
  </si>
  <si>
    <t>defibrillatore hospice</t>
  </si>
  <si>
    <t>lavori messa in sicurezza e compertura ex lavanderia hospice</t>
  </si>
  <si>
    <t>spese per copertura ex lavanderia hospice</t>
  </si>
  <si>
    <t>incarico di responsabile dei lavori per copertura ex lavanderia hospice</t>
  </si>
  <si>
    <t>prestazioni professionali per copertura ex lavanderia hospice</t>
  </si>
  <si>
    <t>armadio cm 90x232 h per caposala hospice</t>
  </si>
  <si>
    <t>scrivania cm 160x80 per caposala hopsice</t>
  </si>
  <si>
    <t>cassettiera eco per caposala hospice</t>
  </si>
  <si>
    <t>mobile cm 90 con ripiano per caposala hospice</t>
  </si>
  <si>
    <t>guida con porta scorrevole per caposala hospcie</t>
  </si>
  <si>
    <t>n.3 sedie hair calligaris per caposala hospice</t>
  </si>
  <si>
    <t>cba contabilità utenti 2.0 hospice</t>
  </si>
  <si>
    <t>lavastoviglie niagara 351s usata hospice</t>
  </si>
  <si>
    <t>generatore di vapore vapor3000 capitani haspice</t>
  </si>
  <si>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</si>
  <si>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</si>
  <si>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</si>
  <si>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</si>
  <si>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</si>
  <si>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</si>
  <si>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</si>
  <si>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</si>
  <si>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</si>
  <si>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</si>
  <si>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</si>
  <si>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</si>
  <si>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</si>
  <si>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</si>
  <si>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</si>
  <si>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</si>
  <si>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</si>
  <si>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Lavanderia</t>
  </si>
  <si>
    <t>Pulizia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</si>
  <si>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</si>
  <si>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</si>
  <si>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</si>
  <si>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</si>
  <si>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</si>
  <si>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</si>
  <si>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</si>
  <si>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</si>
  <si>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</si>
  <si>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</si>
  <si>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</si>
  <si>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</si>
  <si>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</si>
  <si>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</si>
  <si>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</si>
  <si>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</si>
  <si>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</si>
  <si>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</si>
  <si>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</si>
  <si>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</si>
  <si>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</si>
  <si>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</si>
  <si>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Descrizione</t>
  </si>
  <si>
    <t>Gruppo</t>
  </si>
  <si>
    <t>Specie</t>
  </si>
  <si>
    <t>SottoSp.</t>
  </si>
  <si>
    <t>Categoria</t>
  </si>
  <si>
    <t>Immobilizzo</t>
  </si>
  <si>
    <t>Ubicazione</t>
  </si>
  <si>
    <t>VP</t>
  </si>
  <si>
    <t>Data vend.</t>
  </si>
  <si>
    <t>Costo storico</t>
  </si>
  <si>
    <t>Fondo</t>
  </si>
  <si>
    <t>%Amm.to</t>
  </si>
  <si>
    <t>Anno acq.</t>
  </si>
  <si>
    <t>2017/0</t>
  </si>
  <si>
    <t>Residuo</t>
  </si>
  <si>
    <t>Edifici</t>
  </si>
  <si>
    <t>42 FABBRICATI</t>
  </si>
  <si>
    <t xml:space="preserve"> </t>
  </si>
  <si>
    <t>fornitura e installazione telefoni hospice</t>
  </si>
  <si>
    <t>Impianti interni speciali di comunicaz.</t>
  </si>
  <si>
    <t>50 IMPIANTI GENERICI</t>
  </si>
  <si>
    <t>gateway isdn+telefono yealink+ascom dect 48+centrale telefonica rcs voice medium+cordless ascom d43 con caricabatteria</t>
  </si>
  <si>
    <t>Mobili e macchine ordinarie d'ufficio</t>
  </si>
  <si>
    <t>62 MACCHINE ELETTROMEC. D'UFFICIO</t>
  </si>
  <si>
    <t>Macchine d'ufficio elettrom. e elettron.</t>
  </si>
  <si>
    <t>acquisto FIAT PANDA' targa EM319DP per Hospice</t>
  </si>
  <si>
    <t>Autovetture, motoveicoli e simili</t>
  </si>
  <si>
    <t>68 AUTOVETTURE (Inded. 20%)</t>
  </si>
  <si>
    <t>Elettrodomestici</t>
  </si>
  <si>
    <t>79 ELETTRODOMESTICI</t>
  </si>
  <si>
    <t>Altri oneri pluriennali</t>
  </si>
  <si>
    <t>12 LIC.ZA USO SOFTWARE TEMPO INDET.</t>
  </si>
  <si>
    <t>Impianti</t>
  </si>
  <si>
    <t>nuova caldaia baxi luna duo-tec mp.1110 hospice</t>
  </si>
  <si>
    <t>Impianti Specifici</t>
  </si>
  <si>
    <t>52 IMPIANTI SPECIFICI</t>
  </si>
  <si>
    <t>Macchinari, apparecchi e attrez. varie</t>
  </si>
  <si>
    <t>54 MACCHINARI</t>
  </si>
  <si>
    <t>56 ATTREZAT.IND.LI E COMM.LI</t>
  </si>
  <si>
    <t>31/05/2017</t>
  </si>
  <si>
    <t>10/07/2017</t>
  </si>
  <si>
    <t>elettrocardiografo cardiogima 1m 1-3 canali hospice</t>
  </si>
  <si>
    <t>elettrocardiografo ecg100s hospice</t>
  </si>
  <si>
    <t>n.5 tavolo servitore "server stylo s3" hospice</t>
  </si>
  <si>
    <t>n.1 unità esterna + n.2 split hospice</t>
  </si>
  <si>
    <t>Tenda da sole a braccia modello Febe per Hospice</t>
  </si>
  <si>
    <t>Erogatore acqua QUEEN AQUABLU</t>
  </si>
  <si>
    <t>Arredamento</t>
  </si>
  <si>
    <t>73 MOBILI E ARREDI</t>
  </si>
  <si>
    <t>divano hospice</t>
  </si>
  <si>
    <t>n.2 armadio spogliatoio per hospice</t>
  </si>
  <si>
    <t>VOCI DI SPESA</t>
  </si>
  <si>
    <t>HOSPICE "IL GABBIANO"</t>
  </si>
  <si>
    <t>Formazione del Personale</t>
  </si>
  <si>
    <t>Personale non a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</si>
</sst>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>
      <protection locked="0"/>
    </xf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4" fillId="0" borderId="0" xfId="0" applyFont="1"/>
    <xf numFmtId="164" fontId="0" fillId="0" borderId="0" xfId="1" applyFont="1"/>
    <xf numFmtId="4" fontId="0" fillId="0" borderId="0" xfId="0" applyNumberFormat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3" borderId="3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2" fillId="3" borderId="2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0" fillId="0" borderId="1" xfId="0" applyFill="1" applyBorder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164" fontId="0" fillId="0" borderId="0" xfId="1" applyFont="1" applyFill="1"/>
    <xf numFmtId="44" fontId="0" fillId="0" borderId="0" xfId="3" applyFont="1" applyFill="1"/>
    <xf numFmtId="44" fontId="1" fillId="0" borderId="0" xfId="3" applyFont="1" applyFill="1"/>
    <xf numFmtId="44" fontId="0" fillId="0" borderId="0" xfId="3" applyFont="1"/>
    <xf numFmtId="44" fontId="1" fillId="0" borderId="0" xfId="3" applyFont="1" applyFill="1" applyBorder="1"/>
    <xf numFmtId="44" fontId="0" fillId="0" borderId="1" xfId="3" applyFont="1" applyFill="1" applyBorder="1"/>
    <xf numFmtId="44" fontId="0" fillId="0" borderId="1" xfId="3" applyFont="1" applyBorder="1"/>
    <xf numFmtId="44" fontId="3" fillId="0" borderId="1" xfId="3" applyFont="1" applyBorder="1"/>
    <xf numFmtId="44" fontId="3" fillId="0" borderId="0" xfId="3" applyFont="1"/>
    <xf numFmtId="44" fontId="0" fillId="4" borderId="1" xfId="3" applyFont="1" applyFill="1" applyBorder="1"/>
    <xf numFmtId="44" fontId="0" fillId="0" borderId="1" xfId="0" applyNumberFormat="1" applyFill="1" applyBorder="1"/>
    <xf numFmtId="165" fontId="0" fillId="0" borderId="1" xfId="0" applyNumberFormat="1" applyFill="1" applyBorder="1"/>
    <xf numFmtId="0" fontId="4" fillId="0" borderId="0" xfId="0" applyFont="1" applyAlignment="1">
      <alignment horizontal="center"/>
    </xf>
  </cellXfs>
  <cellStyles count="4">
    <cellStyle name="Migliaia" xfId="1" builtinId="3"/>
    <cellStyle name="Normale" xfId="0" builtinId="0"/>
    <cellStyle name="Normale 2" xfId="2" xr:uid="{00000000-0005-0000-0000-000002000000}"/>
    <cellStyle name="Valuta" xfId="3" builtinId="4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40" workbookViewId="0">
      <selection activeCell="B39" sqref="B39:B59"/>
    </sheetView>
  </sheetViews>
  <sheetFormatPr defaultRowHeight="15" x14ac:dyDescent="0.25"/>
  <cols>
    <col min="1" max="1" width="40.7109375" customWidth="1"/>
    <col min="2" max="2" width="18.85546875" customWidth="1"/>
    <col min="3" max="3" width="19.5703125" customWidth="1"/>
    <col min="4" max="4" width="21.7109375" customWidth="1"/>
    <col min="5" max="5" width="24.28515625" customWidth="1"/>
    <col min="6" max="6" width="18.140625" customWidth="1"/>
    <col min="7" max="7" width="18.28515625" customWidth="1"/>
    <col min="8" max="8" width="10" bestFit="1" customWidth="1"/>
  </cols>
  <sheetData>
    <row r="1" spans="1:7" x14ac:dyDescent="0.25">
      <c r="A1" s="48" t="s">
        <v>303</v>
      </c>
      <c r="B1" s="48"/>
      <c r="C1" s="48"/>
      <c r="D1" s="48"/>
      <c r="E1" s="48"/>
      <c r="F1" s="48"/>
      <c r="G1" s="48"/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34" t="s">
        <v>302</v>
      </c>
      <c r="B3" s="34">
        <v>2022</v>
      </c>
      <c r="C3" s="34">
        <v>2021</v>
      </c>
      <c r="D3" s="34">
        <v>2020</v>
      </c>
      <c r="E3" s="34">
        <v>2019</v>
      </c>
      <c r="F3" s="34">
        <v>2018</v>
      </c>
      <c r="G3" s="35">
        <v>2017</v>
      </c>
    </row>
    <row r="4" spans="1:7" x14ac:dyDescent="0.25">
      <c r="A4" s="1" t="s">
        <v>210</v>
      </c>
      <c r="B4" s="37">
        <v>188220.82</v>
      </c>
      <c r="C4" s="37">
        <v>135995.81</v>
      </c>
      <c r="D4" s="37">
        <v>167130.85</v>
      </c>
      <c r="E4" s="37">
        <v>178806.14</v>
      </c>
      <c r="F4" s="38">
        <v>227718</v>
      </c>
      <c r="G4" s="39">
        <v>170713.71999999994</v>
      </c>
    </row>
    <row r="5" spans="1:7" x14ac:dyDescent="0.25">
      <c r="A5" s="1" t="s">
        <v>211</v>
      </c>
      <c r="B5" s="37">
        <v>427348.37</v>
      </c>
      <c r="C5" s="37">
        <v>386231.55</v>
      </c>
      <c r="D5" s="37">
        <v>339130.82</v>
      </c>
      <c r="E5" s="37">
        <v>372570.97</v>
      </c>
      <c r="F5" s="38">
        <v>361554</v>
      </c>
      <c r="G5" s="39">
        <v>255621.49000000014</v>
      </c>
    </row>
    <row r="6" spans="1:7" x14ac:dyDescent="0.25">
      <c r="A6" s="1" t="s">
        <v>212</v>
      </c>
      <c r="B6" s="37">
        <v>207668.02</v>
      </c>
      <c r="C6" s="37">
        <v>204381.54</v>
      </c>
      <c r="D6" s="37">
        <v>165519.04000000001</v>
      </c>
      <c r="E6" s="37">
        <v>160582.57999999999</v>
      </c>
      <c r="F6" s="40">
        <v>175862</v>
      </c>
      <c r="G6" s="39">
        <v>197368.65</v>
      </c>
    </row>
    <row r="7" spans="1:7" x14ac:dyDescent="0.25">
      <c r="A7" s="1" t="s">
        <v>213</v>
      </c>
      <c r="B7" s="37"/>
      <c r="C7" s="37"/>
      <c r="D7" s="37"/>
      <c r="E7" s="37"/>
      <c r="F7" s="38"/>
      <c r="G7" s="39"/>
    </row>
    <row r="8" spans="1:7" x14ac:dyDescent="0.25">
      <c r="A8" s="1" t="s">
        <v>214</v>
      </c>
      <c r="B8" s="37"/>
      <c r="C8" s="37"/>
      <c r="D8" s="37"/>
      <c r="E8" s="37"/>
      <c r="F8" s="38"/>
      <c r="G8" s="39"/>
    </row>
    <row r="9" spans="1:7" x14ac:dyDescent="0.25">
      <c r="A9" s="1" t="s">
        <v>215</v>
      </c>
      <c r="B9" s="37">
        <v>30735.200000000001</v>
      </c>
      <c r="C9" s="37">
        <v>35430.800000000003</v>
      </c>
      <c r="D9" s="37">
        <v>36911.919999999998</v>
      </c>
      <c r="E9" s="37">
        <v>37247.56</v>
      </c>
      <c r="F9" s="38">
        <v>44537</v>
      </c>
      <c r="G9" s="39">
        <v>38489.179999999993</v>
      </c>
    </row>
    <row r="10" spans="1:7" x14ac:dyDescent="0.25">
      <c r="A10" s="1" t="s">
        <v>216</v>
      </c>
      <c r="B10" s="1"/>
      <c r="C10" s="37"/>
      <c r="D10" s="37"/>
      <c r="E10" s="37"/>
      <c r="F10" s="38"/>
      <c r="G10" s="39"/>
    </row>
    <row r="11" spans="1:7" x14ac:dyDescent="0.25">
      <c r="A11" s="1"/>
      <c r="B11" s="1"/>
      <c r="C11" s="37"/>
      <c r="D11" s="37"/>
      <c r="E11" s="37"/>
      <c r="F11" s="37"/>
      <c r="G11" s="39"/>
    </row>
    <row r="12" spans="1:7" x14ac:dyDescent="0.25">
      <c r="A12" s="1"/>
      <c r="B12" s="1"/>
      <c r="C12" s="1"/>
      <c r="D12" s="37"/>
      <c r="E12" s="37"/>
      <c r="F12" s="37"/>
      <c r="G12" s="39"/>
    </row>
    <row r="13" spans="1:7" x14ac:dyDescent="0.25">
      <c r="A13" s="33" t="s">
        <v>217</v>
      </c>
      <c r="B13" s="47">
        <v>853972.41</v>
      </c>
      <c r="C13" s="41">
        <f>+C9+C6+C5+C4</f>
        <v>762039.7</v>
      </c>
      <c r="D13" s="41">
        <f>+D4+D5+D6+D9</f>
        <v>708692.63000000012</v>
      </c>
      <c r="E13" s="41">
        <f>SUM(E4:E10)</f>
        <v>749207.25</v>
      </c>
      <c r="F13" s="41">
        <f>SUM(F4:F10)</f>
        <v>809671</v>
      </c>
      <c r="G13" s="42">
        <v>662193.04</v>
      </c>
    </row>
    <row r="14" spans="1:7" x14ac:dyDescent="0.25">
      <c r="A14" s="1"/>
      <c r="B14" s="1"/>
      <c r="C14" s="1"/>
      <c r="D14" s="37"/>
      <c r="E14" s="37"/>
      <c r="F14" s="37"/>
      <c r="G14" s="39"/>
    </row>
    <row r="15" spans="1:7" x14ac:dyDescent="0.25">
      <c r="A15" s="1"/>
      <c r="B15" s="1"/>
      <c r="C15" s="1"/>
      <c r="D15" s="37"/>
      <c r="E15" s="37"/>
      <c r="F15" s="37"/>
      <c r="G15" s="39"/>
    </row>
    <row r="16" spans="1:7" x14ac:dyDescent="0.25">
      <c r="A16" s="1"/>
      <c r="B16" s="1"/>
      <c r="C16" s="1"/>
      <c r="D16" s="37"/>
      <c r="E16" s="37"/>
      <c r="F16" s="37"/>
      <c r="G16" s="39"/>
    </row>
    <row r="17" spans="1:7" x14ac:dyDescent="0.25">
      <c r="A17" s="1" t="s">
        <v>218</v>
      </c>
      <c r="B17" s="37">
        <v>45198.14</v>
      </c>
      <c r="C17" s="37">
        <v>31407.68</v>
      </c>
      <c r="D17" s="37">
        <v>30611.13</v>
      </c>
      <c r="E17" s="37">
        <v>34252.629999999997</v>
      </c>
      <c r="F17" s="37">
        <v>44012</v>
      </c>
      <c r="G17" s="39">
        <v>43533.39</v>
      </c>
    </row>
    <row r="18" spans="1:7" x14ac:dyDescent="0.25">
      <c r="A18" s="1" t="s">
        <v>219</v>
      </c>
      <c r="B18" s="37">
        <v>4909.1000000000004</v>
      </c>
      <c r="C18" s="37">
        <v>5073.5</v>
      </c>
      <c r="D18" s="37">
        <v>4966.16</v>
      </c>
      <c r="E18" s="37">
        <v>3333.73</v>
      </c>
      <c r="F18" s="37">
        <v>5242</v>
      </c>
      <c r="G18" s="39">
        <v>7303.2800000000007</v>
      </c>
    </row>
    <row r="19" spans="1:7" x14ac:dyDescent="0.25">
      <c r="A19" s="1" t="s">
        <v>220</v>
      </c>
      <c r="B19" s="37">
        <v>30085.360000000001</v>
      </c>
      <c r="C19" s="37">
        <v>28282.99</v>
      </c>
      <c r="D19" s="37">
        <v>12895.77</v>
      </c>
      <c r="E19" s="37">
        <v>17648.21</v>
      </c>
      <c r="F19" s="37">
        <v>21148</v>
      </c>
      <c r="G19" s="39">
        <v>19076.900000000001</v>
      </c>
    </row>
    <row r="20" spans="1:7" x14ac:dyDescent="0.25">
      <c r="A20" s="1" t="s">
        <v>221</v>
      </c>
      <c r="B20" s="37">
        <v>128.68</v>
      </c>
      <c r="C20" s="37">
        <v>364.87</v>
      </c>
      <c r="D20" s="37">
        <v>2814.81</v>
      </c>
      <c r="E20" s="37">
        <v>189.25</v>
      </c>
      <c r="F20" s="37">
        <v>172</v>
      </c>
      <c r="G20" s="39">
        <v>564.59</v>
      </c>
    </row>
    <row r="21" spans="1:7" x14ac:dyDescent="0.25">
      <c r="A21" s="1" t="s">
        <v>222</v>
      </c>
      <c r="B21" s="1"/>
      <c r="C21" s="37"/>
      <c r="D21" s="37"/>
      <c r="E21" s="37"/>
      <c r="F21" s="37"/>
      <c r="G21" s="39"/>
    </row>
    <row r="22" spans="1:7" x14ac:dyDescent="0.25">
      <c r="A22" s="1" t="s">
        <v>223</v>
      </c>
      <c r="B22" s="1"/>
      <c r="C22" s="37"/>
      <c r="D22" s="37"/>
      <c r="E22" s="37"/>
      <c r="F22" s="37"/>
      <c r="G22" s="39"/>
    </row>
    <row r="23" spans="1:7" x14ac:dyDescent="0.25">
      <c r="A23" s="1" t="s">
        <v>224</v>
      </c>
      <c r="B23" s="1"/>
      <c r="C23" s="37"/>
      <c r="D23" s="37"/>
      <c r="E23" s="37"/>
      <c r="F23" s="37"/>
      <c r="G23" s="39"/>
    </row>
    <row r="24" spans="1:7" x14ac:dyDescent="0.25">
      <c r="A24" s="33" t="s">
        <v>225</v>
      </c>
      <c r="B24" s="47">
        <v>80321.279999999999</v>
      </c>
      <c r="C24" s="41">
        <v>66129.039999999994</v>
      </c>
      <c r="D24" s="41">
        <f>+D17+D18+D19+D20</f>
        <v>51287.869999999995</v>
      </c>
      <c r="E24" s="41">
        <f>SUM(E17:E23)</f>
        <v>55423.82</v>
      </c>
      <c r="F24" s="41">
        <f>SUM(F17:F23)</f>
        <v>70574</v>
      </c>
      <c r="G24" s="42">
        <v>70478.16</v>
      </c>
    </row>
    <row r="25" spans="1:7" x14ac:dyDescent="0.25">
      <c r="A25" s="1"/>
      <c r="B25" s="1"/>
      <c r="C25" s="1"/>
      <c r="D25" s="37"/>
      <c r="E25" s="37"/>
      <c r="F25" s="37"/>
      <c r="G25" s="39"/>
    </row>
    <row r="26" spans="1:7" x14ac:dyDescent="0.25">
      <c r="A26" s="33" t="s">
        <v>226</v>
      </c>
      <c r="B26" s="47">
        <v>934293.69</v>
      </c>
      <c r="C26" s="45">
        <f>+C24+C13</f>
        <v>828168.74</v>
      </c>
      <c r="D26" s="45">
        <f>+D13+D24</f>
        <v>759980.50000000012</v>
      </c>
      <c r="E26" s="41">
        <f>+E24+E13</f>
        <v>804631.07</v>
      </c>
      <c r="F26" s="41">
        <f>+F24+F13</f>
        <v>880245</v>
      </c>
      <c r="G26" s="42">
        <v>732671.20000000007</v>
      </c>
    </row>
    <row r="27" spans="1:7" x14ac:dyDescent="0.25">
      <c r="A27" s="1"/>
      <c r="B27" s="1"/>
      <c r="C27" s="1"/>
      <c r="D27" s="37"/>
      <c r="E27" s="37"/>
      <c r="F27" s="37"/>
      <c r="G27" s="39"/>
    </row>
    <row r="28" spans="1:7" x14ac:dyDescent="0.25">
      <c r="A28" s="1"/>
      <c r="B28" s="1"/>
      <c r="C28" s="1"/>
      <c r="D28" s="37"/>
      <c r="E28" s="37"/>
      <c r="F28" s="37"/>
      <c r="G28" s="39"/>
    </row>
    <row r="29" spans="1:7" x14ac:dyDescent="0.25">
      <c r="A29" s="1" t="s">
        <v>194</v>
      </c>
      <c r="B29" s="37">
        <v>86015.13</v>
      </c>
      <c r="C29" s="37">
        <v>74354.75</v>
      </c>
      <c r="D29" s="37">
        <v>70782.399999999994</v>
      </c>
      <c r="E29" s="37">
        <v>97481.31</v>
      </c>
      <c r="F29" s="37">
        <v>99858</v>
      </c>
      <c r="G29" s="39">
        <v>93326.36</v>
      </c>
    </row>
    <row r="30" spans="1:7" x14ac:dyDescent="0.25">
      <c r="A30" s="1" t="s">
        <v>227</v>
      </c>
      <c r="B30" s="37">
        <v>15706.6</v>
      </c>
      <c r="C30" s="37">
        <v>13607.93</v>
      </c>
      <c r="D30" s="37">
        <v>15044.79</v>
      </c>
      <c r="E30" s="37">
        <v>16225.48</v>
      </c>
      <c r="F30" s="37">
        <v>16176</v>
      </c>
      <c r="G30" s="39">
        <v>15453.909999999998</v>
      </c>
    </row>
    <row r="31" spans="1:7" x14ac:dyDescent="0.25">
      <c r="A31" s="1" t="s">
        <v>228</v>
      </c>
      <c r="B31" s="37">
        <v>62772.34</v>
      </c>
      <c r="C31" s="37">
        <v>58539.42</v>
      </c>
      <c r="D31" s="37">
        <v>61029.57</v>
      </c>
      <c r="E31" s="37">
        <v>42979.62</v>
      </c>
      <c r="F31" s="37">
        <v>41791</v>
      </c>
      <c r="G31" s="39">
        <v>48995.689999999937</v>
      </c>
    </row>
    <row r="32" spans="1:7" x14ac:dyDescent="0.25">
      <c r="A32" s="1" t="s">
        <v>195</v>
      </c>
      <c r="B32" s="37">
        <v>3803.8</v>
      </c>
      <c r="C32" s="37">
        <v>391.2</v>
      </c>
      <c r="D32" s="37">
        <v>815.47</v>
      </c>
      <c r="E32" s="37">
        <v>375.31</v>
      </c>
      <c r="F32" s="37">
        <v>90</v>
      </c>
      <c r="G32" s="39">
        <v>494.28480874316938</v>
      </c>
    </row>
    <row r="33" spans="1:8" x14ac:dyDescent="0.25">
      <c r="A33" s="1" t="s">
        <v>229</v>
      </c>
      <c r="B33" s="1"/>
      <c r="C33" s="1"/>
      <c r="D33" s="37"/>
      <c r="E33" s="37"/>
      <c r="F33" s="37"/>
      <c r="G33" s="39"/>
    </row>
    <row r="34" spans="1:8" x14ac:dyDescent="0.25">
      <c r="A34" s="1"/>
      <c r="B34" s="1"/>
      <c r="C34" s="1"/>
      <c r="D34" s="37"/>
      <c r="E34" s="37"/>
      <c r="F34" s="37"/>
      <c r="G34" s="39"/>
    </row>
    <row r="35" spans="1:8" x14ac:dyDescent="0.25">
      <c r="A35" s="1"/>
      <c r="B35" s="1"/>
      <c r="C35" s="1"/>
      <c r="D35" s="37"/>
      <c r="E35" s="37"/>
      <c r="F35" s="37"/>
      <c r="G35" s="39"/>
    </row>
    <row r="36" spans="1:8" x14ac:dyDescent="0.25">
      <c r="A36" s="33" t="s">
        <v>230</v>
      </c>
      <c r="B36" s="47">
        <v>168297.87</v>
      </c>
      <c r="C36" s="41">
        <v>146893.29999999999</v>
      </c>
      <c r="D36" s="41">
        <f>SUM(D29:D35)</f>
        <v>147672.23000000001</v>
      </c>
      <c r="E36" s="41">
        <f>SUM(E29:E35)</f>
        <v>157061.72</v>
      </c>
      <c r="F36" s="41">
        <f>SUM(F29:F35)</f>
        <v>157915</v>
      </c>
      <c r="G36" s="42">
        <v>158270.2448087431</v>
      </c>
    </row>
    <row r="37" spans="1:8" x14ac:dyDescent="0.25">
      <c r="A37" s="1"/>
      <c r="B37" s="1"/>
      <c r="C37" s="1"/>
      <c r="D37" s="37"/>
      <c r="E37" s="37"/>
      <c r="F37" s="37"/>
      <c r="G37" s="39"/>
    </row>
    <row r="38" spans="1:8" x14ac:dyDescent="0.25">
      <c r="A38" s="1"/>
      <c r="B38" s="1"/>
      <c r="C38" s="1"/>
      <c r="D38" s="37"/>
      <c r="E38" s="37"/>
      <c r="F38" s="37"/>
      <c r="G38" s="39"/>
    </row>
    <row r="39" spans="1:8" x14ac:dyDescent="0.25">
      <c r="A39" s="1" t="s">
        <v>305</v>
      </c>
      <c r="B39" s="37">
        <v>69116.479999999996</v>
      </c>
      <c r="C39" s="37">
        <v>131216.81</v>
      </c>
      <c r="D39" s="37">
        <v>87485.59</v>
      </c>
      <c r="E39" s="37">
        <v>77273.17</v>
      </c>
      <c r="F39" s="37">
        <v>32342</v>
      </c>
      <c r="G39" s="39">
        <v>30456.06</v>
      </c>
    </row>
    <row r="40" spans="1:8" x14ac:dyDescent="0.25">
      <c r="A40" s="1" t="s">
        <v>231</v>
      </c>
      <c r="B40" s="37">
        <v>48188.86</v>
      </c>
      <c r="C40" s="37">
        <v>36442.199999999997</v>
      </c>
      <c r="D40" s="37">
        <v>28558.27</v>
      </c>
      <c r="E40" s="37">
        <v>26560.77</v>
      </c>
      <c r="F40" s="37">
        <v>22950</v>
      </c>
      <c r="G40" s="39">
        <v>28808.84</v>
      </c>
    </row>
    <row r="41" spans="1:8" x14ac:dyDescent="0.25">
      <c r="A41" s="1" t="s">
        <v>232</v>
      </c>
      <c r="B41" s="37">
        <v>38951.5</v>
      </c>
      <c r="C41" s="37">
        <v>32653.200000000001</v>
      </c>
      <c r="D41" s="37">
        <v>47666.38</v>
      </c>
      <c r="E41" s="37">
        <v>50398.16</v>
      </c>
      <c r="F41" s="37">
        <v>53114</v>
      </c>
      <c r="G41" s="39">
        <v>48353.632921137723</v>
      </c>
    </row>
    <row r="42" spans="1:8" x14ac:dyDescent="0.25">
      <c r="A42" s="1" t="s">
        <v>233</v>
      </c>
      <c r="B42" s="37">
        <v>159148.15</v>
      </c>
      <c r="C42" s="37">
        <v>50648.37</v>
      </c>
      <c r="D42" s="37">
        <v>52670.76</v>
      </c>
      <c r="E42" s="37">
        <v>48497.72</v>
      </c>
      <c r="F42" s="37">
        <v>56054</v>
      </c>
      <c r="G42" s="39">
        <v>61666.935000000005</v>
      </c>
    </row>
    <row r="43" spans="1:8" x14ac:dyDescent="0.25">
      <c r="A43" s="1" t="s">
        <v>234</v>
      </c>
      <c r="B43" s="37"/>
      <c r="C43" s="1"/>
      <c r="D43" s="37"/>
      <c r="E43" s="37"/>
      <c r="F43" s="37"/>
      <c r="G43" s="39"/>
    </row>
    <row r="44" spans="1:8" x14ac:dyDescent="0.25">
      <c r="A44" s="1" t="s">
        <v>235</v>
      </c>
      <c r="B44" s="37">
        <v>117250.49</v>
      </c>
      <c r="C44" s="37">
        <v>118940.69</v>
      </c>
      <c r="D44" s="37"/>
      <c r="E44" s="37">
        <v>116368.11</v>
      </c>
      <c r="F44" s="37">
        <v>124694</v>
      </c>
      <c r="G44" s="39">
        <v>117365.2</v>
      </c>
      <c r="H44" s="4"/>
    </row>
    <row r="45" spans="1:8" x14ac:dyDescent="0.25">
      <c r="A45" s="1" t="s">
        <v>236</v>
      </c>
      <c r="B45" s="37"/>
      <c r="C45" s="1"/>
      <c r="D45" s="37"/>
      <c r="E45" s="37"/>
      <c r="F45" s="37"/>
      <c r="G45" s="39"/>
    </row>
    <row r="46" spans="1:8" x14ac:dyDescent="0.25">
      <c r="A46" s="1" t="s">
        <v>237</v>
      </c>
      <c r="B46" s="37">
        <v>631.42999999999995</v>
      </c>
      <c r="C46" s="37">
        <v>611.82000000000005</v>
      </c>
      <c r="D46" s="37"/>
      <c r="E46" s="37">
        <v>393.97</v>
      </c>
      <c r="F46" s="37">
        <v>6732</v>
      </c>
      <c r="G46" s="39">
        <v>8078.72</v>
      </c>
    </row>
    <row r="47" spans="1:8" x14ac:dyDescent="0.25">
      <c r="A47" s="1" t="s">
        <v>238</v>
      </c>
      <c r="B47" s="37">
        <f>5112.7+1580.04</f>
        <v>6692.74</v>
      </c>
      <c r="C47" s="37">
        <f>6283.16+1580.04</f>
        <v>7863.2</v>
      </c>
      <c r="D47" s="37"/>
      <c r="E47" s="37">
        <v>9999.1200000000008</v>
      </c>
      <c r="F47" s="37">
        <v>22386</v>
      </c>
      <c r="G47" s="39">
        <v>30385.200000000001</v>
      </c>
    </row>
    <row r="48" spans="1:8" x14ac:dyDescent="0.25">
      <c r="A48" s="1" t="s">
        <v>239</v>
      </c>
      <c r="B48" s="37">
        <v>4306.53</v>
      </c>
      <c r="C48" s="37">
        <v>4099.49</v>
      </c>
      <c r="D48" s="37">
        <v>4858.3</v>
      </c>
      <c r="E48" s="37">
        <v>5321.36</v>
      </c>
      <c r="F48" s="37">
        <v>3771</v>
      </c>
      <c r="G48" s="39">
        <v>3690.38</v>
      </c>
    </row>
    <row r="49" spans="1:7" x14ac:dyDescent="0.25">
      <c r="A49" s="1" t="s">
        <v>240</v>
      </c>
      <c r="B49" s="37"/>
      <c r="C49" s="1"/>
      <c r="D49" s="37"/>
      <c r="E49" s="37"/>
      <c r="F49" s="37"/>
      <c r="G49" s="39"/>
    </row>
    <row r="50" spans="1:7" x14ac:dyDescent="0.25">
      <c r="A50" s="1" t="s">
        <v>241</v>
      </c>
      <c r="B50" s="37">
        <v>7715.54</v>
      </c>
      <c r="C50" s="37">
        <v>7840.76</v>
      </c>
      <c r="D50" s="37">
        <v>27423.15</v>
      </c>
      <c r="E50" s="37">
        <v>10133.35</v>
      </c>
      <c r="F50" s="37">
        <v>14436</v>
      </c>
      <c r="G50" s="39">
        <v>12509.45</v>
      </c>
    </row>
    <row r="51" spans="1:7" x14ac:dyDescent="0.25">
      <c r="A51" s="1" t="s">
        <v>242</v>
      </c>
      <c r="B51" s="37"/>
      <c r="C51" s="37">
        <v>4648.3900000000003</v>
      </c>
      <c r="D51" s="37">
        <f>734.37+625.86</f>
        <v>1360.23</v>
      </c>
      <c r="E51" s="37">
        <v>12635.2</v>
      </c>
      <c r="F51" s="37">
        <v>18236</v>
      </c>
      <c r="G51" s="39">
        <v>21678.447730341119</v>
      </c>
    </row>
    <row r="52" spans="1:7" x14ac:dyDescent="0.25">
      <c r="A52" s="1" t="s">
        <v>243</v>
      </c>
      <c r="B52" s="37"/>
      <c r="C52" s="1"/>
      <c r="D52" s="37"/>
      <c r="E52" s="37">
        <v>228.53</v>
      </c>
      <c r="F52" s="37">
        <v>2055</v>
      </c>
      <c r="G52" s="39">
        <v>2230</v>
      </c>
    </row>
    <row r="53" spans="1:7" x14ac:dyDescent="0.25">
      <c r="A53" s="1" t="s">
        <v>244</v>
      </c>
      <c r="B53" s="37"/>
      <c r="C53" s="1"/>
      <c r="D53" s="37"/>
      <c r="E53" s="37"/>
      <c r="F53" s="37"/>
      <c r="G53" s="39"/>
    </row>
    <row r="54" spans="1:7" x14ac:dyDescent="0.25">
      <c r="A54" s="1" t="s">
        <v>245</v>
      </c>
      <c r="B54" s="37">
        <v>13861.83</v>
      </c>
      <c r="C54" s="37">
        <v>11204.87</v>
      </c>
      <c r="D54" s="37">
        <v>15272.25</v>
      </c>
      <c r="E54" s="37">
        <v>15566.29</v>
      </c>
      <c r="F54" s="37">
        <v>18079</v>
      </c>
      <c r="G54" s="39">
        <v>20245.560000000001</v>
      </c>
    </row>
    <row r="55" spans="1:7" x14ac:dyDescent="0.25">
      <c r="A55" s="1" t="s">
        <v>246</v>
      </c>
      <c r="B55" s="1"/>
      <c r="C55" s="1"/>
      <c r="D55" s="37"/>
      <c r="E55" s="37">
        <v>11350.62</v>
      </c>
      <c r="F55" s="37">
        <v>42708</v>
      </c>
      <c r="G55" s="39">
        <v>40461.361999999994</v>
      </c>
    </row>
    <row r="56" spans="1:7" x14ac:dyDescent="0.25">
      <c r="A56" s="1" t="s">
        <v>247</v>
      </c>
      <c r="B56" s="1"/>
      <c r="C56" s="1"/>
      <c r="D56" s="37"/>
      <c r="E56" s="37"/>
      <c r="F56" s="37"/>
      <c r="G56" s="39"/>
    </row>
    <row r="57" spans="1:7" x14ac:dyDescent="0.25">
      <c r="A57" s="1" t="s">
        <v>248</v>
      </c>
      <c r="B57" s="37">
        <v>14984.03</v>
      </c>
      <c r="C57" s="37">
        <v>50658.02</v>
      </c>
      <c r="D57" s="37">
        <f>9302.1+2043.46</f>
        <v>11345.560000000001</v>
      </c>
      <c r="E57" s="37"/>
      <c r="F57" s="37"/>
      <c r="G57" s="39"/>
    </row>
    <row r="58" spans="1:7" x14ac:dyDescent="0.25">
      <c r="A58" s="1" t="s">
        <v>304</v>
      </c>
      <c r="B58" s="37">
        <v>292.68</v>
      </c>
      <c r="C58" s="37">
        <v>914.86</v>
      </c>
      <c r="D58" s="37"/>
      <c r="E58" s="37"/>
      <c r="F58" s="37"/>
      <c r="G58" s="39"/>
    </row>
    <row r="59" spans="1:7" x14ac:dyDescent="0.25">
      <c r="A59" s="1"/>
      <c r="B59" s="1"/>
      <c r="C59" s="1"/>
      <c r="D59" s="37"/>
      <c r="E59" s="37"/>
      <c r="F59" s="37"/>
      <c r="G59" s="39"/>
    </row>
    <row r="60" spans="1:7" x14ac:dyDescent="0.25">
      <c r="A60" s="1"/>
      <c r="B60" s="1"/>
      <c r="C60" s="1"/>
      <c r="D60" s="37"/>
      <c r="E60" s="37"/>
      <c r="F60" s="37"/>
      <c r="G60" s="39"/>
    </row>
    <row r="61" spans="1:7" x14ac:dyDescent="0.25">
      <c r="A61" s="1"/>
      <c r="B61" s="1"/>
      <c r="C61" s="1"/>
      <c r="D61" s="37"/>
      <c r="E61" s="37"/>
      <c r="F61" s="37"/>
      <c r="G61" s="39"/>
    </row>
    <row r="62" spans="1:7" x14ac:dyDescent="0.25">
      <c r="A62" s="33" t="s">
        <v>249</v>
      </c>
      <c r="B62" s="47">
        <v>481140.26</v>
      </c>
      <c r="C62" s="41">
        <v>457742.68</v>
      </c>
      <c r="D62" s="41">
        <f>SUM(D39:D61)</f>
        <v>276640.49</v>
      </c>
      <c r="E62" s="41">
        <f>SUM(E39:E55)</f>
        <v>384726.36999999994</v>
      </c>
      <c r="F62" s="41">
        <f>SUM(F39:F55)</f>
        <v>417557</v>
      </c>
      <c r="G62" s="42">
        <v>425929.78765147878</v>
      </c>
    </row>
    <row r="63" spans="1:7" x14ac:dyDescent="0.25">
      <c r="A63" s="1"/>
      <c r="B63" s="1"/>
      <c r="C63" s="1"/>
      <c r="D63" s="37"/>
      <c r="E63" s="37"/>
      <c r="F63" s="37"/>
      <c r="G63" s="39"/>
    </row>
    <row r="64" spans="1:7" x14ac:dyDescent="0.25">
      <c r="A64" s="1"/>
      <c r="B64" s="1"/>
      <c r="C64" s="1"/>
      <c r="D64" s="37"/>
      <c r="E64" s="37"/>
      <c r="F64" s="37"/>
      <c r="G64" s="39"/>
    </row>
    <row r="65" spans="1:8" x14ac:dyDescent="0.25">
      <c r="A65" s="1"/>
      <c r="B65" s="1"/>
      <c r="C65" s="1"/>
      <c r="D65" s="37"/>
      <c r="E65" s="37"/>
      <c r="F65" s="37"/>
      <c r="G65" s="39"/>
    </row>
    <row r="66" spans="1:8" x14ac:dyDescent="0.25">
      <c r="A66" s="33" t="s">
        <v>250</v>
      </c>
      <c r="B66" s="47">
        <v>1583731.82</v>
      </c>
      <c r="C66" s="46">
        <f>+C62+C36+C26</f>
        <v>1432804.72</v>
      </c>
      <c r="D66" s="41">
        <f>+D62+D36+D26</f>
        <v>1184293.2200000002</v>
      </c>
      <c r="E66" s="41">
        <f>+E62+E26+E36</f>
        <v>1346419.16</v>
      </c>
      <c r="F66" s="41">
        <f>+F62+F26+F36</f>
        <v>1455717</v>
      </c>
      <c r="G66" s="43">
        <v>1316871.232460222</v>
      </c>
      <c r="H66" s="32"/>
    </row>
    <row r="67" spans="1:8" x14ac:dyDescent="0.25">
      <c r="A67" s="1"/>
      <c r="B67" s="1"/>
      <c r="C67" s="1"/>
      <c r="D67" s="1"/>
      <c r="E67" s="37"/>
      <c r="F67" s="37"/>
      <c r="G67" s="44"/>
      <c r="H67" s="32"/>
    </row>
    <row r="68" spans="1:8" x14ac:dyDescent="0.25">
      <c r="A68" s="1"/>
      <c r="B68" s="1"/>
      <c r="C68" s="1"/>
      <c r="D68" s="1"/>
      <c r="E68" s="1"/>
      <c r="F68" s="36"/>
    </row>
    <row r="69" spans="1:8" x14ac:dyDescent="0.25">
      <c r="A69" s="1"/>
      <c r="B69" s="1"/>
      <c r="C69" s="1"/>
      <c r="D69" s="1"/>
      <c r="E69" s="1"/>
      <c r="F69" s="36"/>
    </row>
    <row r="70" spans="1:8" x14ac:dyDescent="0.25">
      <c r="A70" s="1"/>
      <c r="B70" s="1"/>
      <c r="C70" s="1"/>
      <c r="D70" s="1"/>
      <c r="E70" s="1"/>
      <c r="F70" s="36"/>
    </row>
    <row r="71" spans="1:8" x14ac:dyDescent="0.25">
      <c r="A71" s="1"/>
      <c r="B71" s="1"/>
      <c r="C71" s="1"/>
      <c r="D71" s="1"/>
      <c r="E71" s="1"/>
      <c r="F71" s="36"/>
      <c r="G71" s="4"/>
    </row>
    <row r="72" spans="1:8" x14ac:dyDescent="0.25">
      <c r="A72" s="1"/>
      <c r="B72" s="1"/>
      <c r="C72" s="1"/>
      <c r="D72" s="1"/>
      <c r="E72" s="1"/>
      <c r="F72" s="36"/>
    </row>
    <row r="73" spans="1:8" x14ac:dyDescent="0.25">
      <c r="A73" s="1"/>
      <c r="B73" s="1"/>
      <c r="C73" s="1"/>
      <c r="D73" s="1"/>
      <c r="E73" s="1"/>
      <c r="F73" s="36"/>
    </row>
    <row r="74" spans="1:8" x14ac:dyDescent="0.25">
      <c r="A74" s="1"/>
      <c r="B74" s="1"/>
      <c r="C74" s="1"/>
      <c r="D74" s="1"/>
      <c r="E74" s="1"/>
      <c r="F74" s="36"/>
    </row>
    <row r="75" spans="1:8" x14ac:dyDescent="0.25">
      <c r="A75" s="1"/>
      <c r="B75" s="1"/>
      <c r="C75" s="1"/>
      <c r="D75" s="1"/>
      <c r="E75" s="1"/>
      <c r="F75" s="36"/>
    </row>
    <row r="76" spans="1:8" x14ac:dyDescent="0.25">
      <c r="A76" s="1"/>
      <c r="B76" s="1"/>
      <c r="C76" s="1"/>
      <c r="D76" s="1"/>
      <c r="E76" s="1"/>
      <c r="F76" s="36"/>
      <c r="G76" s="4"/>
    </row>
    <row r="77" spans="1:8" x14ac:dyDescent="0.25">
      <c r="A77" s="1"/>
      <c r="B77" s="1"/>
      <c r="C77" s="1"/>
      <c r="D77" s="1"/>
      <c r="E77" s="1"/>
      <c r="F77" s="36"/>
    </row>
    <row r="78" spans="1:8" x14ac:dyDescent="0.25">
      <c r="A78" s="1"/>
      <c r="B78" s="1"/>
      <c r="C78" s="1"/>
      <c r="D78" s="1"/>
      <c r="E78" s="1"/>
      <c r="F78" s="36"/>
    </row>
    <row r="79" spans="1:8" x14ac:dyDescent="0.25">
      <c r="A79" s="1"/>
      <c r="B79" s="1"/>
      <c r="C79" s="1"/>
      <c r="D79" s="1"/>
      <c r="E79" s="1"/>
      <c r="F79" s="36"/>
    </row>
    <row r="80" spans="1:8" x14ac:dyDescent="0.25">
      <c r="A80" s="1"/>
      <c r="B80" s="1"/>
      <c r="C80" s="1"/>
      <c r="D80" s="1"/>
      <c r="E80" s="1"/>
      <c r="F80" s="36"/>
    </row>
    <row r="81" spans="1:7" x14ac:dyDescent="0.25">
      <c r="A81" s="1"/>
      <c r="B81" s="1"/>
      <c r="C81" s="1"/>
      <c r="D81" s="1"/>
      <c r="E81" s="1"/>
      <c r="F81" s="36"/>
    </row>
    <row r="82" spans="1:7" x14ac:dyDescent="0.25">
      <c r="A82" s="1"/>
      <c r="B82" s="1"/>
      <c r="C82" s="1"/>
      <c r="D82" s="1"/>
      <c r="E82" s="1"/>
      <c r="F82" s="36"/>
    </row>
    <row r="83" spans="1:7" x14ac:dyDescent="0.25">
      <c r="A83" s="1"/>
      <c r="B83" s="1"/>
      <c r="C83" s="1"/>
      <c r="D83" s="1"/>
      <c r="E83" s="1"/>
      <c r="F83" s="1"/>
    </row>
    <row r="84" spans="1:7" x14ac:dyDescent="0.25">
      <c r="A84" s="1"/>
      <c r="B84" s="1"/>
      <c r="C84" s="1"/>
      <c r="D84" s="1"/>
      <c r="E84" s="1"/>
      <c r="F84" s="1"/>
    </row>
    <row r="85" spans="1:7" x14ac:dyDescent="0.25">
      <c r="A85" s="1"/>
      <c r="B85" s="1"/>
      <c r="C85" s="1"/>
      <c r="D85" s="1"/>
      <c r="E85" s="1"/>
      <c r="F85" s="1"/>
    </row>
    <row r="86" spans="1:7" x14ac:dyDescent="0.25">
      <c r="A86" s="1"/>
      <c r="B86" s="1"/>
      <c r="C86" s="1"/>
      <c r="D86" s="1"/>
      <c r="E86" s="1"/>
      <c r="F86" s="1"/>
      <c r="G86" s="4"/>
    </row>
    <row r="87" spans="1:7" x14ac:dyDescent="0.25">
      <c r="A87" s="1"/>
      <c r="B87" s="1"/>
      <c r="C87" s="1"/>
      <c r="D87" s="1"/>
      <c r="E87" s="1"/>
      <c r="F87" s="1"/>
    </row>
    <row r="88" spans="1:7" x14ac:dyDescent="0.25">
      <c r="A88" s="1"/>
      <c r="B88" s="1"/>
      <c r="C88" s="1"/>
      <c r="D88" s="1"/>
      <c r="E88" s="1"/>
      <c r="F88" s="1"/>
      <c r="G88" s="4"/>
    </row>
    <row r="89" spans="1:7" x14ac:dyDescent="0.25">
      <c r="A89" s="1"/>
      <c r="B89" s="1"/>
      <c r="C89" s="1"/>
      <c r="D89" s="1"/>
      <c r="E89" s="1"/>
      <c r="F89" s="1"/>
    </row>
    <row r="90" spans="1:7" x14ac:dyDescent="0.25">
      <c r="A90" s="1"/>
      <c r="B90" s="1"/>
      <c r="C90" s="1"/>
      <c r="D90" s="1"/>
      <c r="E90" s="1"/>
      <c r="F90" s="1"/>
    </row>
    <row r="91" spans="1:7" x14ac:dyDescent="0.25">
      <c r="A91" s="1"/>
      <c r="B91" s="1"/>
      <c r="C91" s="1"/>
      <c r="D91" s="1"/>
      <c r="E91" s="1"/>
      <c r="F91" s="1"/>
    </row>
    <row r="92" spans="1:7" x14ac:dyDescent="0.25">
      <c r="A92" s="1"/>
      <c r="B92" s="1"/>
      <c r="C92" s="1"/>
      <c r="D92" s="1"/>
      <c r="E92" s="1"/>
      <c r="F92" s="1"/>
    </row>
    <row r="93" spans="1:7" x14ac:dyDescent="0.25">
      <c r="A93" s="1"/>
      <c r="B93" s="1"/>
      <c r="C93" s="1"/>
      <c r="D93" s="1"/>
      <c r="E93" s="1"/>
      <c r="F93" s="1"/>
    </row>
    <row r="94" spans="1:7" x14ac:dyDescent="0.25">
      <c r="A94" s="1"/>
      <c r="B94" s="1"/>
      <c r="C94" s="1"/>
      <c r="D94" s="1"/>
      <c r="E94" s="1"/>
      <c r="F94" s="1"/>
      <c r="G94" s="4"/>
    </row>
    <row r="95" spans="1:7" x14ac:dyDescent="0.25">
      <c r="A95" s="1"/>
      <c r="B95" s="1"/>
      <c r="C95" s="1"/>
      <c r="D95" s="1"/>
      <c r="E95" s="1"/>
      <c r="F95" s="1"/>
    </row>
    <row r="96" spans="1:7" x14ac:dyDescent="0.25">
      <c r="A96" s="1"/>
      <c r="B96" s="1"/>
      <c r="C96" s="1"/>
      <c r="D96" s="1"/>
      <c r="E96" s="1"/>
      <c r="F96" s="1"/>
      <c r="G96" s="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8"/>
  <sheetViews>
    <sheetView topLeftCell="A129" workbookViewId="0">
      <selection activeCell="O149" sqref="O149:O155"/>
    </sheetView>
  </sheetViews>
  <sheetFormatPr defaultRowHeight="15" x14ac:dyDescent="0.25"/>
  <cols>
    <col min="2" max="2" width="43.28515625" customWidth="1"/>
    <col min="15" max="15" width="8.85546875" style="17"/>
    <col min="18" max="18" width="10" bestFit="1" customWidth="1"/>
  </cols>
  <sheetData>
    <row r="1" spans="1:16" x14ac:dyDescent="0.25">
      <c r="A1" s="5"/>
      <c r="B1" s="6" t="s">
        <v>251</v>
      </c>
      <c r="C1" s="7" t="s">
        <v>252</v>
      </c>
      <c r="D1" s="6" t="s">
        <v>253</v>
      </c>
      <c r="E1" s="7" t="s">
        <v>254</v>
      </c>
      <c r="F1" s="6" t="s">
        <v>255</v>
      </c>
      <c r="G1" s="6" t="s">
        <v>256</v>
      </c>
      <c r="H1" s="6" t="s">
        <v>257</v>
      </c>
      <c r="I1" s="8" t="s">
        <v>258</v>
      </c>
      <c r="J1" s="8" t="s">
        <v>259</v>
      </c>
      <c r="K1" s="7" t="s">
        <v>260</v>
      </c>
      <c r="L1" s="7" t="s">
        <v>261</v>
      </c>
      <c r="M1" s="7" t="s">
        <v>262</v>
      </c>
      <c r="N1" s="7" t="s">
        <v>263</v>
      </c>
      <c r="O1" s="14" t="s">
        <v>264</v>
      </c>
      <c r="P1" s="7" t="s">
        <v>265</v>
      </c>
    </row>
    <row r="2" spans="1:16" x14ac:dyDescent="0.25">
      <c r="A2" s="9">
        <v>60617</v>
      </c>
      <c r="B2" s="10" t="s">
        <v>1</v>
      </c>
      <c r="C2" s="11" t="s">
        <v>2</v>
      </c>
      <c r="D2" s="10" t="s">
        <v>3</v>
      </c>
      <c r="E2" s="11" t="s">
        <v>4</v>
      </c>
      <c r="F2" s="10" t="s">
        <v>266</v>
      </c>
      <c r="G2" s="10" t="s">
        <v>267</v>
      </c>
      <c r="H2" s="10" t="s">
        <v>268</v>
      </c>
      <c r="I2" s="12" t="s">
        <v>0</v>
      </c>
      <c r="J2" s="12" t="s">
        <v>0</v>
      </c>
      <c r="K2" s="13">
        <v>390954.55</v>
      </c>
      <c r="L2" s="13">
        <v>223418.49</v>
      </c>
      <c r="M2" s="9">
        <v>3</v>
      </c>
      <c r="N2" s="9">
        <v>1997</v>
      </c>
      <c r="O2" s="15">
        <v>11728.64</v>
      </c>
      <c r="P2" s="13">
        <v>155807.42000000001</v>
      </c>
    </row>
    <row r="3" spans="1:16" x14ac:dyDescent="0.25">
      <c r="A3" s="9">
        <v>60631</v>
      </c>
      <c r="B3" s="10" t="s">
        <v>6</v>
      </c>
      <c r="C3" s="11" t="s">
        <v>2</v>
      </c>
      <c r="D3" s="10" t="s">
        <v>3</v>
      </c>
      <c r="E3" s="11" t="s">
        <v>4</v>
      </c>
      <c r="F3" s="10" t="s">
        <v>266</v>
      </c>
      <c r="G3" s="10" t="s">
        <v>267</v>
      </c>
      <c r="H3" s="10" t="s">
        <v>268</v>
      </c>
      <c r="I3" s="12" t="s">
        <v>0</v>
      </c>
      <c r="J3" s="12" t="s">
        <v>0</v>
      </c>
      <c r="K3" s="13">
        <v>805672.76</v>
      </c>
      <c r="L3" s="13">
        <v>371616.53</v>
      </c>
      <c r="M3" s="9">
        <v>3</v>
      </c>
      <c r="N3" s="9">
        <v>2002</v>
      </c>
      <c r="O3" s="15">
        <v>24170.18</v>
      </c>
      <c r="P3" s="13">
        <v>409886.05</v>
      </c>
    </row>
    <row r="4" spans="1:16" x14ac:dyDescent="0.25">
      <c r="A4" s="9">
        <v>60639</v>
      </c>
      <c r="B4" s="10" t="s">
        <v>7</v>
      </c>
      <c r="C4" s="11" t="s">
        <v>2</v>
      </c>
      <c r="D4" s="10" t="s">
        <v>3</v>
      </c>
      <c r="E4" s="11" t="s">
        <v>4</v>
      </c>
      <c r="F4" s="10" t="s">
        <v>266</v>
      </c>
      <c r="G4" s="10" t="s">
        <v>267</v>
      </c>
      <c r="H4" s="10" t="s">
        <v>268</v>
      </c>
      <c r="I4" s="12" t="s">
        <v>0</v>
      </c>
      <c r="J4" s="12" t="s">
        <v>0</v>
      </c>
      <c r="K4" s="13">
        <v>3750</v>
      </c>
      <c r="L4" s="13">
        <v>1687.5</v>
      </c>
      <c r="M4" s="9">
        <v>3</v>
      </c>
      <c r="N4" s="9">
        <v>2002</v>
      </c>
      <c r="O4" s="16">
        <v>112.5</v>
      </c>
      <c r="P4" s="13">
        <v>1950</v>
      </c>
    </row>
    <row r="5" spans="1:16" x14ac:dyDescent="0.25">
      <c r="A5" s="9">
        <v>60657</v>
      </c>
      <c r="B5" s="10" t="s">
        <v>8</v>
      </c>
      <c r="C5" s="11" t="s">
        <v>2</v>
      </c>
      <c r="D5" s="10" t="s">
        <v>3</v>
      </c>
      <c r="E5" s="11" t="s">
        <v>4</v>
      </c>
      <c r="F5" s="10" t="s">
        <v>266</v>
      </c>
      <c r="G5" s="10" t="s">
        <v>267</v>
      </c>
      <c r="H5" s="10" t="s">
        <v>268</v>
      </c>
      <c r="I5" s="12" t="s">
        <v>0</v>
      </c>
      <c r="J5" s="12" t="s">
        <v>0</v>
      </c>
      <c r="K5" s="13">
        <v>3700</v>
      </c>
      <c r="L5" s="13">
        <v>1498.5</v>
      </c>
      <c r="M5" s="9">
        <v>3</v>
      </c>
      <c r="N5" s="9">
        <v>2003</v>
      </c>
      <c r="O5" s="16">
        <v>111</v>
      </c>
      <c r="P5" s="13">
        <v>2090.5</v>
      </c>
    </row>
    <row r="6" spans="1:16" x14ac:dyDescent="0.25">
      <c r="A6" s="9">
        <v>60754</v>
      </c>
      <c r="B6" s="10" t="s">
        <v>15</v>
      </c>
      <c r="C6" s="11" t="s">
        <v>2</v>
      </c>
      <c r="D6" s="10" t="s">
        <v>3</v>
      </c>
      <c r="E6" s="11" t="s">
        <v>4</v>
      </c>
      <c r="F6" s="10" t="s">
        <v>266</v>
      </c>
      <c r="G6" s="10" t="s">
        <v>267</v>
      </c>
      <c r="H6" s="10" t="s">
        <v>268</v>
      </c>
      <c r="I6" s="12" t="s">
        <v>0</v>
      </c>
      <c r="J6" s="12" t="s">
        <v>0</v>
      </c>
      <c r="K6" s="13">
        <v>84312.33</v>
      </c>
      <c r="L6" s="13">
        <v>16440.89</v>
      </c>
      <c r="M6" s="9">
        <v>3</v>
      </c>
      <c r="N6" s="9">
        <v>2008</v>
      </c>
      <c r="O6" s="15">
        <v>2529.37</v>
      </c>
      <c r="P6" s="13">
        <v>65342.07</v>
      </c>
    </row>
    <row r="7" spans="1:16" x14ac:dyDescent="0.25">
      <c r="A7" s="9">
        <v>60762</v>
      </c>
      <c r="B7" s="10" t="s">
        <v>18</v>
      </c>
      <c r="C7" s="11" t="s">
        <v>2</v>
      </c>
      <c r="D7" s="10" t="s">
        <v>3</v>
      </c>
      <c r="E7" s="11" t="s">
        <v>4</v>
      </c>
      <c r="F7" s="10" t="s">
        <v>266</v>
      </c>
      <c r="G7" s="10" t="s">
        <v>267</v>
      </c>
      <c r="H7" s="10" t="s">
        <v>268</v>
      </c>
      <c r="I7" s="12" t="s">
        <v>0</v>
      </c>
      <c r="J7" s="12" t="s">
        <v>0</v>
      </c>
      <c r="K7" s="13">
        <v>75599.38</v>
      </c>
      <c r="L7" s="13">
        <v>14741.87</v>
      </c>
      <c r="M7" s="9">
        <v>3</v>
      </c>
      <c r="N7" s="9">
        <v>2008</v>
      </c>
      <c r="O7" s="15">
        <v>2267.98</v>
      </c>
      <c r="P7" s="13">
        <v>58589.53</v>
      </c>
    </row>
    <row r="8" spans="1:16" x14ac:dyDescent="0.25">
      <c r="A8" s="9">
        <v>60769</v>
      </c>
      <c r="B8" s="10" t="s">
        <v>19</v>
      </c>
      <c r="C8" s="11" t="s">
        <v>2</v>
      </c>
      <c r="D8" s="10" t="s">
        <v>3</v>
      </c>
      <c r="E8" s="11" t="s">
        <v>4</v>
      </c>
      <c r="F8" s="10" t="s">
        <v>266</v>
      </c>
      <c r="G8" s="10" t="s">
        <v>267</v>
      </c>
      <c r="H8" s="10" t="s">
        <v>268</v>
      </c>
      <c r="I8" s="12" t="s">
        <v>0</v>
      </c>
      <c r="J8" s="12" t="s">
        <v>0</v>
      </c>
      <c r="K8" s="13">
        <v>12240</v>
      </c>
      <c r="L8" s="13">
        <v>2386.8000000000002</v>
      </c>
      <c r="M8" s="9">
        <v>3</v>
      </c>
      <c r="N8" s="9">
        <v>2007</v>
      </c>
      <c r="O8" s="16">
        <v>367.2</v>
      </c>
      <c r="P8" s="13">
        <v>9486</v>
      </c>
    </row>
    <row r="9" spans="1:16" x14ac:dyDescent="0.25">
      <c r="A9" s="9">
        <v>60775</v>
      </c>
      <c r="B9" s="10" t="s">
        <v>20</v>
      </c>
      <c r="C9" s="11" t="s">
        <v>2</v>
      </c>
      <c r="D9" s="10" t="s">
        <v>3</v>
      </c>
      <c r="E9" s="11" t="s">
        <v>4</v>
      </c>
      <c r="F9" s="10" t="s">
        <v>266</v>
      </c>
      <c r="G9" s="10" t="s">
        <v>267</v>
      </c>
      <c r="H9" s="10" t="s">
        <v>268</v>
      </c>
      <c r="I9" s="12" t="s">
        <v>0</v>
      </c>
      <c r="J9" s="12" t="s">
        <v>0</v>
      </c>
      <c r="K9" s="13">
        <v>28560</v>
      </c>
      <c r="L9" s="13">
        <v>5569.2</v>
      </c>
      <c r="M9" s="9">
        <v>3</v>
      </c>
      <c r="N9" s="9">
        <v>2007</v>
      </c>
      <c r="O9" s="16">
        <v>856.8</v>
      </c>
      <c r="P9" s="13">
        <v>22134</v>
      </c>
    </row>
    <row r="10" spans="1:16" x14ac:dyDescent="0.25">
      <c r="A10" s="9">
        <v>60782</v>
      </c>
      <c r="B10" s="10" t="s">
        <v>21</v>
      </c>
      <c r="C10" s="11" t="s">
        <v>2</v>
      </c>
      <c r="D10" s="10" t="s">
        <v>3</v>
      </c>
      <c r="E10" s="11" t="s">
        <v>4</v>
      </c>
      <c r="F10" s="10" t="s">
        <v>266</v>
      </c>
      <c r="G10" s="10" t="s">
        <v>267</v>
      </c>
      <c r="H10" s="10" t="s">
        <v>268</v>
      </c>
      <c r="I10" s="12" t="s">
        <v>0</v>
      </c>
      <c r="J10" s="12" t="s">
        <v>0</v>
      </c>
      <c r="K10" s="13">
        <v>20400</v>
      </c>
      <c r="L10" s="13">
        <v>3978</v>
      </c>
      <c r="M10" s="9">
        <v>3</v>
      </c>
      <c r="N10" s="9">
        <v>2007</v>
      </c>
      <c r="O10" s="16">
        <v>612</v>
      </c>
      <c r="P10" s="13">
        <v>15810</v>
      </c>
    </row>
    <row r="11" spans="1:16" x14ac:dyDescent="0.25">
      <c r="A11" s="9">
        <v>60790</v>
      </c>
      <c r="B11" s="10" t="s">
        <v>23</v>
      </c>
      <c r="C11" s="11" t="s">
        <v>2</v>
      </c>
      <c r="D11" s="10" t="s">
        <v>3</v>
      </c>
      <c r="E11" s="11" t="s">
        <v>4</v>
      </c>
      <c r="F11" s="10" t="s">
        <v>266</v>
      </c>
      <c r="G11" s="10" t="s">
        <v>267</v>
      </c>
      <c r="H11" s="10" t="s">
        <v>268</v>
      </c>
      <c r="I11" s="12" t="s">
        <v>0</v>
      </c>
      <c r="J11" s="12" t="s">
        <v>0</v>
      </c>
      <c r="K11" s="13">
        <v>58639.56</v>
      </c>
      <c r="L11" s="13">
        <v>11434.72</v>
      </c>
      <c r="M11" s="9">
        <v>3</v>
      </c>
      <c r="N11" s="9">
        <v>2008</v>
      </c>
      <c r="O11" s="15">
        <v>1759.19</v>
      </c>
      <c r="P11" s="13">
        <v>45445.65</v>
      </c>
    </row>
    <row r="12" spans="1:16" x14ac:dyDescent="0.25">
      <c r="A12" s="9">
        <v>60799</v>
      </c>
      <c r="B12" s="10" t="s">
        <v>24</v>
      </c>
      <c r="C12" s="11" t="s">
        <v>2</v>
      </c>
      <c r="D12" s="10" t="s">
        <v>3</v>
      </c>
      <c r="E12" s="11" t="s">
        <v>4</v>
      </c>
      <c r="F12" s="10" t="s">
        <v>266</v>
      </c>
      <c r="G12" s="10" t="s">
        <v>267</v>
      </c>
      <c r="H12" s="10" t="s">
        <v>268</v>
      </c>
      <c r="I12" s="12" t="s">
        <v>0</v>
      </c>
      <c r="J12" s="12" t="s">
        <v>0</v>
      </c>
      <c r="K12" s="13">
        <v>49541.95</v>
      </c>
      <c r="L12" s="13">
        <v>9660.68</v>
      </c>
      <c r="M12" s="9">
        <v>3</v>
      </c>
      <c r="N12" s="9">
        <v>2008</v>
      </c>
      <c r="O12" s="15">
        <v>1486.26</v>
      </c>
      <c r="P12" s="13">
        <v>38395.01</v>
      </c>
    </row>
    <row r="13" spans="1:16" x14ac:dyDescent="0.25">
      <c r="A13" s="9">
        <v>60806</v>
      </c>
      <c r="B13" s="10" t="s">
        <v>25</v>
      </c>
      <c r="C13" s="11" t="s">
        <v>2</v>
      </c>
      <c r="D13" s="10" t="s">
        <v>3</v>
      </c>
      <c r="E13" s="11" t="s">
        <v>4</v>
      </c>
      <c r="F13" s="10" t="s">
        <v>266</v>
      </c>
      <c r="G13" s="10" t="s">
        <v>267</v>
      </c>
      <c r="H13" s="10" t="s">
        <v>268</v>
      </c>
      <c r="I13" s="12" t="s">
        <v>0</v>
      </c>
      <c r="J13" s="12" t="s">
        <v>0</v>
      </c>
      <c r="K13" s="13">
        <v>74195.33</v>
      </c>
      <c r="L13" s="13">
        <v>14468.08</v>
      </c>
      <c r="M13" s="9">
        <v>3</v>
      </c>
      <c r="N13" s="9">
        <v>2008</v>
      </c>
      <c r="O13" s="15">
        <v>2225.86</v>
      </c>
      <c r="P13" s="13">
        <v>57501.39</v>
      </c>
    </row>
    <row r="14" spans="1:16" x14ac:dyDescent="0.25">
      <c r="A14" s="9">
        <v>60812</v>
      </c>
      <c r="B14" s="10" t="s">
        <v>26</v>
      </c>
      <c r="C14" s="11" t="s">
        <v>2</v>
      </c>
      <c r="D14" s="10" t="s">
        <v>3</v>
      </c>
      <c r="E14" s="11" t="s">
        <v>4</v>
      </c>
      <c r="F14" s="10" t="s">
        <v>266</v>
      </c>
      <c r="G14" s="10" t="s">
        <v>267</v>
      </c>
      <c r="H14" s="10" t="s">
        <v>268</v>
      </c>
      <c r="I14" s="12" t="s">
        <v>0</v>
      </c>
      <c r="J14" s="12" t="s">
        <v>0</v>
      </c>
      <c r="K14" s="13">
        <v>57863.38</v>
      </c>
      <c r="L14" s="13">
        <v>11283.35</v>
      </c>
      <c r="M14" s="9">
        <v>3</v>
      </c>
      <c r="N14" s="9">
        <v>2008</v>
      </c>
      <c r="O14" s="15">
        <v>1735.9</v>
      </c>
      <c r="P14" s="13">
        <v>44844.13</v>
      </c>
    </row>
    <row r="15" spans="1:16" x14ac:dyDescent="0.25">
      <c r="A15" s="9">
        <v>60819</v>
      </c>
      <c r="B15" s="10" t="s">
        <v>27</v>
      </c>
      <c r="C15" s="11" t="s">
        <v>2</v>
      </c>
      <c r="D15" s="10" t="s">
        <v>3</v>
      </c>
      <c r="E15" s="11" t="s">
        <v>4</v>
      </c>
      <c r="F15" s="10" t="s">
        <v>266</v>
      </c>
      <c r="G15" s="10" t="s">
        <v>267</v>
      </c>
      <c r="H15" s="10" t="s">
        <v>268</v>
      </c>
      <c r="I15" s="12" t="s">
        <v>0</v>
      </c>
      <c r="J15" s="12" t="s">
        <v>0</v>
      </c>
      <c r="K15" s="13">
        <v>32855.35</v>
      </c>
      <c r="L15" s="13">
        <v>6406.79</v>
      </c>
      <c r="M15" s="9">
        <v>3</v>
      </c>
      <c r="N15" s="9">
        <v>2008</v>
      </c>
      <c r="O15" s="16">
        <v>985.66</v>
      </c>
      <c r="P15" s="13">
        <v>25462.9</v>
      </c>
    </row>
    <row r="16" spans="1:16" x14ac:dyDescent="0.25">
      <c r="A16" s="9">
        <v>60838</v>
      </c>
      <c r="B16" s="10" t="s">
        <v>28</v>
      </c>
      <c r="C16" s="11" t="s">
        <v>2</v>
      </c>
      <c r="D16" s="10" t="s">
        <v>3</v>
      </c>
      <c r="E16" s="11" t="s">
        <v>4</v>
      </c>
      <c r="F16" s="10" t="s">
        <v>266</v>
      </c>
      <c r="G16" s="10" t="s">
        <v>267</v>
      </c>
      <c r="H16" s="10" t="s">
        <v>268</v>
      </c>
      <c r="I16" s="12" t="s">
        <v>0</v>
      </c>
      <c r="J16" s="12" t="s">
        <v>0</v>
      </c>
      <c r="K16" s="13">
        <v>59886.93</v>
      </c>
      <c r="L16" s="13">
        <v>11677.95</v>
      </c>
      <c r="M16" s="9">
        <v>3</v>
      </c>
      <c r="N16" s="9">
        <v>2008</v>
      </c>
      <c r="O16" s="15">
        <v>1796.61</v>
      </c>
      <c r="P16" s="13">
        <v>46412.37</v>
      </c>
    </row>
    <row r="17" spans="1:16" x14ac:dyDescent="0.25">
      <c r="A17" s="9">
        <v>60862</v>
      </c>
      <c r="B17" s="10" t="s">
        <v>29</v>
      </c>
      <c r="C17" s="11" t="s">
        <v>2</v>
      </c>
      <c r="D17" s="10" t="s">
        <v>3</v>
      </c>
      <c r="E17" s="11" t="s">
        <v>4</v>
      </c>
      <c r="F17" s="10" t="s">
        <v>266</v>
      </c>
      <c r="G17" s="10" t="s">
        <v>267</v>
      </c>
      <c r="H17" s="10" t="s">
        <v>268</v>
      </c>
      <c r="I17" s="12" t="s">
        <v>0</v>
      </c>
      <c r="J17" s="12" t="s">
        <v>0</v>
      </c>
      <c r="K17" s="13">
        <v>51419.76</v>
      </c>
      <c r="L17" s="13">
        <v>10026.84</v>
      </c>
      <c r="M17" s="9">
        <v>3</v>
      </c>
      <c r="N17" s="9">
        <v>2008</v>
      </c>
      <c r="O17" s="15">
        <v>1542.59</v>
      </c>
      <c r="P17" s="13">
        <v>39850.33</v>
      </c>
    </row>
    <row r="18" spans="1:16" x14ac:dyDescent="0.25">
      <c r="A18" s="9">
        <v>60868</v>
      </c>
      <c r="B18" s="10" t="s">
        <v>30</v>
      </c>
      <c r="C18" s="11" t="s">
        <v>2</v>
      </c>
      <c r="D18" s="10" t="s">
        <v>3</v>
      </c>
      <c r="E18" s="11" t="s">
        <v>4</v>
      </c>
      <c r="F18" s="10" t="s">
        <v>266</v>
      </c>
      <c r="G18" s="10" t="s">
        <v>267</v>
      </c>
      <c r="H18" s="10" t="s">
        <v>268</v>
      </c>
      <c r="I18" s="12" t="s">
        <v>0</v>
      </c>
      <c r="J18" s="12" t="s">
        <v>0</v>
      </c>
      <c r="K18" s="13">
        <v>46493.62</v>
      </c>
      <c r="L18" s="13">
        <v>9066.25</v>
      </c>
      <c r="M18" s="9">
        <v>3</v>
      </c>
      <c r="N18" s="9">
        <v>2008</v>
      </c>
      <c r="O18" s="15">
        <v>1394.81</v>
      </c>
      <c r="P18" s="13">
        <v>36032.559999999998</v>
      </c>
    </row>
    <row r="19" spans="1:16" x14ac:dyDescent="0.25">
      <c r="A19" s="9">
        <v>60874</v>
      </c>
      <c r="B19" s="10" t="s">
        <v>32</v>
      </c>
      <c r="C19" s="11" t="s">
        <v>2</v>
      </c>
      <c r="D19" s="10" t="s">
        <v>3</v>
      </c>
      <c r="E19" s="11" t="s">
        <v>4</v>
      </c>
      <c r="F19" s="10" t="s">
        <v>266</v>
      </c>
      <c r="G19" s="10" t="s">
        <v>267</v>
      </c>
      <c r="H19" s="10" t="s">
        <v>268</v>
      </c>
      <c r="I19" s="12" t="s">
        <v>0</v>
      </c>
      <c r="J19" s="12" t="s">
        <v>0</v>
      </c>
      <c r="K19" s="13">
        <v>18705.12</v>
      </c>
      <c r="L19" s="13">
        <v>3647.48</v>
      </c>
      <c r="M19" s="9">
        <v>3</v>
      </c>
      <c r="N19" s="9">
        <v>2008</v>
      </c>
      <c r="O19" s="16">
        <v>561.15</v>
      </c>
      <c r="P19" s="13">
        <v>14496.49</v>
      </c>
    </row>
    <row r="20" spans="1:16" x14ac:dyDescent="0.25">
      <c r="A20" s="9">
        <v>60880</v>
      </c>
      <c r="B20" s="10" t="s">
        <v>33</v>
      </c>
      <c r="C20" s="11" t="s">
        <v>2</v>
      </c>
      <c r="D20" s="10" t="s">
        <v>3</v>
      </c>
      <c r="E20" s="11" t="s">
        <v>4</v>
      </c>
      <c r="F20" s="10" t="s">
        <v>266</v>
      </c>
      <c r="G20" s="10" t="s">
        <v>267</v>
      </c>
      <c r="H20" s="10" t="s">
        <v>268</v>
      </c>
      <c r="I20" s="12" t="s">
        <v>0</v>
      </c>
      <c r="J20" s="12" t="s">
        <v>0</v>
      </c>
      <c r="K20" s="13">
        <v>22488.34</v>
      </c>
      <c r="L20" s="13">
        <v>4385.2299999999996</v>
      </c>
      <c r="M20" s="9">
        <v>3</v>
      </c>
      <c r="N20" s="9">
        <v>2008</v>
      </c>
      <c r="O20" s="16">
        <v>674.65</v>
      </c>
      <c r="P20" s="13">
        <v>17428.46</v>
      </c>
    </row>
    <row r="21" spans="1:16" x14ac:dyDescent="0.25">
      <c r="A21" s="9">
        <v>60902</v>
      </c>
      <c r="B21" s="10" t="s">
        <v>36</v>
      </c>
      <c r="C21" s="11" t="s">
        <v>2</v>
      </c>
      <c r="D21" s="10" t="s">
        <v>3</v>
      </c>
      <c r="E21" s="11" t="s">
        <v>4</v>
      </c>
      <c r="F21" s="10" t="s">
        <v>266</v>
      </c>
      <c r="G21" s="10" t="s">
        <v>267</v>
      </c>
      <c r="H21" s="10" t="s">
        <v>268</v>
      </c>
      <c r="I21" s="12" t="s">
        <v>0</v>
      </c>
      <c r="J21" s="12" t="s">
        <v>0</v>
      </c>
      <c r="K21" s="13">
        <v>55496.27</v>
      </c>
      <c r="L21" s="13">
        <v>10821.77</v>
      </c>
      <c r="M21" s="9">
        <v>3</v>
      </c>
      <c r="N21" s="9">
        <v>2008</v>
      </c>
      <c r="O21" s="15">
        <v>1664.89</v>
      </c>
      <c r="P21" s="13">
        <v>43009.61</v>
      </c>
    </row>
    <row r="22" spans="1:16" x14ac:dyDescent="0.25">
      <c r="A22" s="9">
        <v>60908</v>
      </c>
      <c r="B22" s="10" t="s">
        <v>37</v>
      </c>
      <c r="C22" s="11" t="s">
        <v>2</v>
      </c>
      <c r="D22" s="10" t="s">
        <v>3</v>
      </c>
      <c r="E22" s="11" t="s">
        <v>4</v>
      </c>
      <c r="F22" s="10" t="s">
        <v>266</v>
      </c>
      <c r="G22" s="10" t="s">
        <v>267</v>
      </c>
      <c r="H22" s="10" t="s">
        <v>268</v>
      </c>
      <c r="I22" s="12" t="s">
        <v>0</v>
      </c>
      <c r="J22" s="12" t="s">
        <v>0</v>
      </c>
      <c r="K22" s="13">
        <v>9091.35</v>
      </c>
      <c r="L22" s="13">
        <v>1772.81</v>
      </c>
      <c r="M22" s="9">
        <v>3</v>
      </c>
      <c r="N22" s="9">
        <v>2008</v>
      </c>
      <c r="O22" s="16">
        <v>272.74</v>
      </c>
      <c r="P22" s="13">
        <v>7045.8</v>
      </c>
    </row>
    <row r="23" spans="1:16" x14ac:dyDescent="0.25">
      <c r="A23" s="9">
        <v>60931</v>
      </c>
      <c r="B23" s="10" t="s">
        <v>38</v>
      </c>
      <c r="C23" s="11" t="s">
        <v>2</v>
      </c>
      <c r="D23" s="10" t="s">
        <v>3</v>
      </c>
      <c r="E23" s="11" t="s">
        <v>4</v>
      </c>
      <c r="F23" s="10" t="s">
        <v>266</v>
      </c>
      <c r="G23" s="10" t="s">
        <v>267</v>
      </c>
      <c r="H23" s="10" t="s">
        <v>268</v>
      </c>
      <c r="I23" s="12" t="s">
        <v>0</v>
      </c>
      <c r="J23" s="12" t="s">
        <v>0</v>
      </c>
      <c r="K23" s="13">
        <v>70544.070000000007</v>
      </c>
      <c r="L23" s="13">
        <v>13756.08</v>
      </c>
      <c r="M23" s="9">
        <v>3</v>
      </c>
      <c r="N23" s="9">
        <v>2008</v>
      </c>
      <c r="O23" s="15">
        <v>2116.3200000000002</v>
      </c>
      <c r="P23" s="13">
        <v>54671.67</v>
      </c>
    </row>
    <row r="24" spans="1:16" x14ac:dyDescent="0.25">
      <c r="A24" s="9">
        <v>60936</v>
      </c>
      <c r="B24" s="10" t="s">
        <v>39</v>
      </c>
      <c r="C24" s="11" t="s">
        <v>2</v>
      </c>
      <c r="D24" s="10" t="s">
        <v>3</v>
      </c>
      <c r="E24" s="11" t="s">
        <v>4</v>
      </c>
      <c r="F24" s="10" t="s">
        <v>266</v>
      </c>
      <c r="G24" s="10" t="s">
        <v>267</v>
      </c>
      <c r="H24" s="10" t="s">
        <v>268</v>
      </c>
      <c r="I24" s="12" t="s">
        <v>0</v>
      </c>
      <c r="J24" s="12" t="s">
        <v>0</v>
      </c>
      <c r="K24" s="13">
        <v>9797.5499999999993</v>
      </c>
      <c r="L24" s="13">
        <v>1910.53</v>
      </c>
      <c r="M24" s="9">
        <v>3</v>
      </c>
      <c r="N24" s="9">
        <v>2008</v>
      </c>
      <c r="O24" s="16">
        <v>293.93</v>
      </c>
      <c r="P24" s="13">
        <v>7593.09</v>
      </c>
    </row>
    <row r="25" spans="1:16" x14ac:dyDescent="0.25">
      <c r="A25" s="9">
        <v>60946</v>
      </c>
      <c r="B25" s="10" t="s">
        <v>40</v>
      </c>
      <c r="C25" s="11" t="s">
        <v>2</v>
      </c>
      <c r="D25" s="10" t="s">
        <v>3</v>
      </c>
      <c r="E25" s="11" t="s">
        <v>4</v>
      </c>
      <c r="F25" s="10" t="s">
        <v>266</v>
      </c>
      <c r="G25" s="10" t="s">
        <v>267</v>
      </c>
      <c r="H25" s="10" t="s">
        <v>268</v>
      </c>
      <c r="I25" s="12" t="s">
        <v>0</v>
      </c>
      <c r="J25" s="12" t="s">
        <v>0</v>
      </c>
      <c r="K25" s="13">
        <v>7810</v>
      </c>
      <c r="L25" s="13">
        <v>1522.95</v>
      </c>
      <c r="M25" s="9">
        <v>3</v>
      </c>
      <c r="N25" s="9">
        <v>2008</v>
      </c>
      <c r="O25" s="16">
        <v>234.3</v>
      </c>
      <c r="P25" s="13">
        <v>6052.75</v>
      </c>
    </row>
    <row r="26" spans="1:16" x14ac:dyDescent="0.25">
      <c r="A26" s="9">
        <v>60950</v>
      </c>
      <c r="B26" s="10" t="s">
        <v>41</v>
      </c>
      <c r="C26" s="11" t="s">
        <v>2</v>
      </c>
      <c r="D26" s="10" t="s">
        <v>3</v>
      </c>
      <c r="E26" s="11" t="s">
        <v>4</v>
      </c>
      <c r="F26" s="10" t="s">
        <v>266</v>
      </c>
      <c r="G26" s="10" t="s">
        <v>267</v>
      </c>
      <c r="H26" s="10" t="s">
        <v>268</v>
      </c>
      <c r="I26" s="12" t="s">
        <v>0</v>
      </c>
      <c r="J26" s="12" t="s">
        <v>0</v>
      </c>
      <c r="K26" s="13">
        <v>149917.49</v>
      </c>
      <c r="L26" s="13">
        <v>29233.88</v>
      </c>
      <c r="M26" s="9">
        <v>3</v>
      </c>
      <c r="N26" s="9">
        <v>2008</v>
      </c>
      <c r="O26" s="15">
        <v>4497.5200000000004</v>
      </c>
      <c r="P26" s="13">
        <v>116186.09</v>
      </c>
    </row>
    <row r="27" spans="1:16" x14ac:dyDescent="0.25">
      <c r="A27" s="9">
        <v>60962</v>
      </c>
      <c r="B27" s="10" t="s">
        <v>43</v>
      </c>
      <c r="C27" s="11" t="s">
        <v>2</v>
      </c>
      <c r="D27" s="10" t="s">
        <v>3</v>
      </c>
      <c r="E27" s="11" t="s">
        <v>4</v>
      </c>
      <c r="F27" s="10" t="s">
        <v>266</v>
      </c>
      <c r="G27" s="10" t="s">
        <v>267</v>
      </c>
      <c r="H27" s="10" t="s">
        <v>268</v>
      </c>
      <c r="I27" s="12" t="s">
        <v>0</v>
      </c>
      <c r="J27" s="12" t="s">
        <v>0</v>
      </c>
      <c r="K27" s="13">
        <v>160041.22</v>
      </c>
      <c r="L27" s="13">
        <v>31208.05</v>
      </c>
      <c r="M27" s="9">
        <v>3</v>
      </c>
      <c r="N27" s="9">
        <v>2008</v>
      </c>
      <c r="O27" s="15">
        <v>4801.24</v>
      </c>
      <c r="P27" s="13">
        <v>124031.93</v>
      </c>
    </row>
    <row r="28" spans="1:16" x14ac:dyDescent="0.25">
      <c r="A28" s="9">
        <v>60981</v>
      </c>
      <c r="B28" s="10" t="s">
        <v>44</v>
      </c>
      <c r="C28" s="11" t="s">
        <v>2</v>
      </c>
      <c r="D28" s="10" t="s">
        <v>3</v>
      </c>
      <c r="E28" s="11" t="s">
        <v>4</v>
      </c>
      <c r="F28" s="10" t="s">
        <v>266</v>
      </c>
      <c r="G28" s="10" t="s">
        <v>267</v>
      </c>
      <c r="H28" s="10" t="s">
        <v>268</v>
      </c>
      <c r="I28" s="12" t="s">
        <v>0</v>
      </c>
      <c r="J28" s="12" t="s">
        <v>0</v>
      </c>
      <c r="K28" s="13">
        <v>40800</v>
      </c>
      <c r="L28" s="13">
        <v>7956</v>
      </c>
      <c r="M28" s="9">
        <v>3</v>
      </c>
      <c r="N28" s="9">
        <v>2008</v>
      </c>
      <c r="O28" s="15">
        <v>1224</v>
      </c>
      <c r="P28" s="13">
        <v>31620</v>
      </c>
    </row>
    <row r="29" spans="1:16" x14ac:dyDescent="0.25">
      <c r="A29" s="9">
        <v>60988</v>
      </c>
      <c r="B29" s="10" t="s">
        <v>45</v>
      </c>
      <c r="C29" s="11" t="s">
        <v>2</v>
      </c>
      <c r="D29" s="10" t="s">
        <v>3</v>
      </c>
      <c r="E29" s="11" t="s">
        <v>4</v>
      </c>
      <c r="F29" s="10" t="s">
        <v>266</v>
      </c>
      <c r="G29" s="10" t="s">
        <v>267</v>
      </c>
      <c r="H29" s="10" t="s">
        <v>268</v>
      </c>
      <c r="I29" s="12" t="s">
        <v>0</v>
      </c>
      <c r="J29" s="12" t="s">
        <v>0</v>
      </c>
      <c r="K29" s="13">
        <v>27736.21</v>
      </c>
      <c r="L29" s="13">
        <v>5408.57</v>
      </c>
      <c r="M29" s="9">
        <v>3</v>
      </c>
      <c r="N29" s="9">
        <v>2009</v>
      </c>
      <c r="O29" s="16">
        <v>832.09</v>
      </c>
      <c r="P29" s="13">
        <v>21495.55</v>
      </c>
    </row>
    <row r="30" spans="1:16" x14ac:dyDescent="0.25">
      <c r="A30" s="9">
        <v>60993</v>
      </c>
      <c r="B30" s="10" t="s">
        <v>46</v>
      </c>
      <c r="C30" s="11" t="s">
        <v>2</v>
      </c>
      <c r="D30" s="10" t="s">
        <v>3</v>
      </c>
      <c r="E30" s="11" t="s">
        <v>4</v>
      </c>
      <c r="F30" s="10" t="s">
        <v>266</v>
      </c>
      <c r="G30" s="10" t="s">
        <v>267</v>
      </c>
      <c r="H30" s="10" t="s">
        <v>268</v>
      </c>
      <c r="I30" s="12" t="s">
        <v>0</v>
      </c>
      <c r="J30" s="12" t="s">
        <v>0</v>
      </c>
      <c r="K30" s="13">
        <v>39512.81</v>
      </c>
      <c r="L30" s="13">
        <v>7704.97</v>
      </c>
      <c r="M30" s="9">
        <v>3</v>
      </c>
      <c r="N30" s="9">
        <v>2009</v>
      </c>
      <c r="O30" s="15">
        <v>1185.3800000000001</v>
      </c>
      <c r="P30" s="13">
        <v>30622.46</v>
      </c>
    </row>
    <row r="31" spans="1:16" x14ac:dyDescent="0.25">
      <c r="A31" s="9">
        <v>61010</v>
      </c>
      <c r="B31" s="10" t="s">
        <v>47</v>
      </c>
      <c r="C31" s="11" t="s">
        <v>2</v>
      </c>
      <c r="D31" s="10" t="s">
        <v>3</v>
      </c>
      <c r="E31" s="11" t="s">
        <v>4</v>
      </c>
      <c r="F31" s="10" t="s">
        <v>266</v>
      </c>
      <c r="G31" s="10" t="s">
        <v>267</v>
      </c>
      <c r="H31" s="10" t="s">
        <v>268</v>
      </c>
      <c r="I31" s="12" t="s">
        <v>0</v>
      </c>
      <c r="J31" s="12" t="s">
        <v>0</v>
      </c>
      <c r="K31" s="13">
        <v>21834.27</v>
      </c>
      <c r="L31" s="13">
        <v>4257.68</v>
      </c>
      <c r="M31" s="9">
        <v>3</v>
      </c>
      <c r="N31" s="9">
        <v>2009</v>
      </c>
      <c r="O31" s="16">
        <v>655.03</v>
      </c>
      <c r="P31" s="13">
        <v>16921.560000000001</v>
      </c>
    </row>
    <row r="32" spans="1:16" x14ac:dyDescent="0.25">
      <c r="A32" s="9">
        <v>61021</v>
      </c>
      <c r="B32" s="10" t="s">
        <v>50</v>
      </c>
      <c r="C32" s="11" t="s">
        <v>2</v>
      </c>
      <c r="D32" s="10" t="s">
        <v>3</v>
      </c>
      <c r="E32" s="11" t="s">
        <v>4</v>
      </c>
      <c r="F32" s="10" t="s">
        <v>266</v>
      </c>
      <c r="G32" s="10" t="s">
        <v>267</v>
      </c>
      <c r="H32" s="10" t="s">
        <v>268</v>
      </c>
      <c r="I32" s="12" t="s">
        <v>0</v>
      </c>
      <c r="J32" s="12" t="s">
        <v>0</v>
      </c>
      <c r="K32" s="13">
        <v>64127.4</v>
      </c>
      <c r="L32" s="13">
        <v>12504.83</v>
      </c>
      <c r="M32" s="9">
        <v>3</v>
      </c>
      <c r="N32" s="9">
        <v>2009</v>
      </c>
      <c r="O32" s="15">
        <v>1923.82</v>
      </c>
      <c r="P32" s="13">
        <v>49698.75</v>
      </c>
    </row>
    <row r="33" spans="1:16" x14ac:dyDescent="0.25">
      <c r="A33" s="9">
        <v>61025</v>
      </c>
      <c r="B33" s="10" t="s">
        <v>51</v>
      </c>
      <c r="C33" s="11" t="s">
        <v>2</v>
      </c>
      <c r="D33" s="10" t="s">
        <v>3</v>
      </c>
      <c r="E33" s="11" t="s">
        <v>4</v>
      </c>
      <c r="F33" s="10" t="s">
        <v>266</v>
      </c>
      <c r="G33" s="10" t="s">
        <v>267</v>
      </c>
      <c r="H33" s="10" t="s">
        <v>268</v>
      </c>
      <c r="I33" s="12" t="s">
        <v>0</v>
      </c>
      <c r="J33" s="12" t="s">
        <v>0</v>
      </c>
      <c r="K33" s="13">
        <v>4880</v>
      </c>
      <c r="L33" s="9">
        <v>951.6</v>
      </c>
      <c r="M33" s="9">
        <v>3</v>
      </c>
      <c r="N33" s="9">
        <v>2009</v>
      </c>
      <c r="O33" s="16">
        <v>146.4</v>
      </c>
      <c r="P33" s="13">
        <v>3782</v>
      </c>
    </row>
    <row r="34" spans="1:16" x14ac:dyDescent="0.25">
      <c r="A34" s="9">
        <v>61029</v>
      </c>
      <c r="B34" s="10" t="s">
        <v>53</v>
      </c>
      <c r="C34" s="11" t="s">
        <v>2</v>
      </c>
      <c r="D34" s="10" t="s">
        <v>3</v>
      </c>
      <c r="E34" s="11" t="s">
        <v>4</v>
      </c>
      <c r="F34" s="10" t="s">
        <v>266</v>
      </c>
      <c r="G34" s="10" t="s">
        <v>267</v>
      </c>
      <c r="H34" s="10" t="s">
        <v>268</v>
      </c>
      <c r="I34" s="12" t="s">
        <v>0</v>
      </c>
      <c r="J34" s="12" t="s">
        <v>0</v>
      </c>
      <c r="K34" s="13">
        <v>2201.6999999999998</v>
      </c>
      <c r="L34" s="9">
        <v>429.33</v>
      </c>
      <c r="M34" s="9">
        <v>3</v>
      </c>
      <c r="N34" s="9">
        <v>2009</v>
      </c>
      <c r="O34" s="16">
        <v>66.05</v>
      </c>
      <c r="P34" s="13">
        <v>1706.32</v>
      </c>
    </row>
    <row r="35" spans="1:16" x14ac:dyDescent="0.25">
      <c r="A35" s="9">
        <v>61035</v>
      </c>
      <c r="B35" s="10" t="s">
        <v>55</v>
      </c>
      <c r="C35" s="11" t="s">
        <v>2</v>
      </c>
      <c r="D35" s="10" t="s">
        <v>3</v>
      </c>
      <c r="E35" s="11" t="s">
        <v>4</v>
      </c>
      <c r="F35" s="10" t="s">
        <v>266</v>
      </c>
      <c r="G35" s="10" t="s">
        <v>267</v>
      </c>
      <c r="H35" s="10" t="s">
        <v>268</v>
      </c>
      <c r="I35" s="12" t="s">
        <v>0</v>
      </c>
      <c r="J35" s="12" t="s">
        <v>0</v>
      </c>
      <c r="K35" s="13">
        <v>61698.9</v>
      </c>
      <c r="L35" s="13">
        <v>12031.29</v>
      </c>
      <c r="M35" s="9">
        <v>3</v>
      </c>
      <c r="N35" s="9">
        <v>2009</v>
      </c>
      <c r="O35" s="15">
        <v>1850.97</v>
      </c>
      <c r="P35" s="13">
        <v>47816.639999999999</v>
      </c>
    </row>
    <row r="36" spans="1:16" x14ac:dyDescent="0.25">
      <c r="A36" s="9">
        <v>61056</v>
      </c>
      <c r="B36" s="10" t="s">
        <v>59</v>
      </c>
      <c r="C36" s="11" t="s">
        <v>2</v>
      </c>
      <c r="D36" s="10" t="s">
        <v>3</v>
      </c>
      <c r="E36" s="11" t="s">
        <v>4</v>
      </c>
      <c r="F36" s="10" t="s">
        <v>266</v>
      </c>
      <c r="G36" s="10" t="s">
        <v>267</v>
      </c>
      <c r="H36" s="10" t="s">
        <v>268</v>
      </c>
      <c r="I36" s="12" t="s">
        <v>0</v>
      </c>
      <c r="J36" s="12" t="s">
        <v>0</v>
      </c>
      <c r="K36" s="13">
        <v>2201.6999999999998</v>
      </c>
      <c r="L36" s="9">
        <v>429.33</v>
      </c>
      <c r="M36" s="9">
        <v>3</v>
      </c>
      <c r="N36" s="9">
        <v>2009</v>
      </c>
      <c r="O36" s="16">
        <v>66.05</v>
      </c>
      <c r="P36" s="13">
        <v>1706.32</v>
      </c>
    </row>
    <row r="37" spans="1:16" x14ac:dyDescent="0.25">
      <c r="A37" s="9">
        <v>61060</v>
      </c>
      <c r="B37" s="10" t="s">
        <v>60</v>
      </c>
      <c r="C37" s="11" t="s">
        <v>2</v>
      </c>
      <c r="D37" s="10" t="s">
        <v>3</v>
      </c>
      <c r="E37" s="11" t="s">
        <v>4</v>
      </c>
      <c r="F37" s="10" t="s">
        <v>266</v>
      </c>
      <c r="G37" s="10" t="s">
        <v>267</v>
      </c>
      <c r="H37" s="10" t="s">
        <v>268</v>
      </c>
      <c r="I37" s="12" t="s">
        <v>0</v>
      </c>
      <c r="J37" s="12" t="s">
        <v>0</v>
      </c>
      <c r="K37" s="13">
        <v>63630.14</v>
      </c>
      <c r="L37" s="13">
        <v>12407.85</v>
      </c>
      <c r="M37" s="9">
        <v>3</v>
      </c>
      <c r="N37" s="9">
        <v>2009</v>
      </c>
      <c r="O37" s="15">
        <v>1908.9</v>
      </c>
      <c r="P37" s="13">
        <v>49313.39</v>
      </c>
    </row>
    <row r="38" spans="1:16" x14ac:dyDescent="0.25">
      <c r="A38" s="9">
        <v>61065</v>
      </c>
      <c r="B38" s="10" t="s">
        <v>62</v>
      </c>
      <c r="C38" s="11" t="s">
        <v>2</v>
      </c>
      <c r="D38" s="10" t="s">
        <v>3</v>
      </c>
      <c r="E38" s="11" t="s">
        <v>4</v>
      </c>
      <c r="F38" s="10" t="s">
        <v>266</v>
      </c>
      <c r="G38" s="10" t="s">
        <v>267</v>
      </c>
      <c r="H38" s="10" t="s">
        <v>268</v>
      </c>
      <c r="I38" s="12" t="s">
        <v>0</v>
      </c>
      <c r="J38" s="12" t="s">
        <v>0</v>
      </c>
      <c r="K38" s="13">
        <v>4506.8100000000004</v>
      </c>
      <c r="L38" s="9">
        <v>878.8</v>
      </c>
      <c r="M38" s="9">
        <v>3</v>
      </c>
      <c r="N38" s="9">
        <v>2009</v>
      </c>
      <c r="O38" s="16">
        <v>135.19999999999999</v>
      </c>
      <c r="P38" s="13">
        <v>3492.81</v>
      </c>
    </row>
    <row r="39" spans="1:16" x14ac:dyDescent="0.25">
      <c r="A39" s="9">
        <v>61081</v>
      </c>
      <c r="B39" s="10" t="s">
        <v>64</v>
      </c>
      <c r="C39" s="11" t="s">
        <v>2</v>
      </c>
      <c r="D39" s="10" t="s">
        <v>3</v>
      </c>
      <c r="E39" s="11" t="s">
        <v>4</v>
      </c>
      <c r="F39" s="10" t="s">
        <v>266</v>
      </c>
      <c r="G39" s="10" t="s">
        <v>267</v>
      </c>
      <c r="H39" s="10" t="s">
        <v>268</v>
      </c>
      <c r="I39" s="12" t="s">
        <v>0</v>
      </c>
      <c r="J39" s="12" t="s">
        <v>0</v>
      </c>
      <c r="K39" s="13">
        <v>13148.96</v>
      </c>
      <c r="L39" s="13">
        <v>2564.04</v>
      </c>
      <c r="M39" s="9">
        <v>3</v>
      </c>
      <c r="N39" s="9">
        <v>2009</v>
      </c>
      <c r="O39" s="16">
        <v>394.47</v>
      </c>
      <c r="P39" s="13">
        <v>10190.450000000001</v>
      </c>
    </row>
    <row r="40" spans="1:16" x14ac:dyDescent="0.25">
      <c r="A40" s="9">
        <v>61096</v>
      </c>
      <c r="B40" s="10" t="s">
        <v>65</v>
      </c>
      <c r="C40" s="11" t="s">
        <v>2</v>
      </c>
      <c r="D40" s="10" t="s">
        <v>3</v>
      </c>
      <c r="E40" s="11" t="s">
        <v>4</v>
      </c>
      <c r="F40" s="10" t="s">
        <v>266</v>
      </c>
      <c r="G40" s="10" t="s">
        <v>267</v>
      </c>
      <c r="H40" s="10" t="s">
        <v>268</v>
      </c>
      <c r="I40" s="12" t="s">
        <v>0</v>
      </c>
      <c r="J40" s="12" t="s">
        <v>0</v>
      </c>
      <c r="K40" s="13">
        <v>25599.24</v>
      </c>
      <c r="L40" s="13">
        <v>4991.8599999999997</v>
      </c>
      <c r="M40" s="9">
        <v>3</v>
      </c>
      <c r="N40" s="9">
        <v>2009</v>
      </c>
      <c r="O40" s="16">
        <v>767.98</v>
      </c>
      <c r="P40" s="13">
        <v>19839.400000000001</v>
      </c>
    </row>
    <row r="41" spans="1:16" x14ac:dyDescent="0.25">
      <c r="A41" s="9">
        <v>61108</v>
      </c>
      <c r="B41" s="10" t="s">
        <v>68</v>
      </c>
      <c r="C41" s="11" t="s">
        <v>2</v>
      </c>
      <c r="D41" s="10" t="s">
        <v>3</v>
      </c>
      <c r="E41" s="11" t="s">
        <v>4</v>
      </c>
      <c r="F41" s="10" t="s">
        <v>266</v>
      </c>
      <c r="G41" s="10" t="s">
        <v>267</v>
      </c>
      <c r="H41" s="10" t="s">
        <v>268</v>
      </c>
      <c r="I41" s="12" t="s">
        <v>0</v>
      </c>
      <c r="J41" s="12" t="s">
        <v>0</v>
      </c>
      <c r="K41" s="13">
        <v>25599.24</v>
      </c>
      <c r="L41" s="13">
        <v>4991.8599999999997</v>
      </c>
      <c r="M41" s="9">
        <v>3</v>
      </c>
      <c r="N41" s="9">
        <v>2009</v>
      </c>
      <c r="O41" s="16">
        <v>767.98</v>
      </c>
      <c r="P41" s="13">
        <v>19839.400000000001</v>
      </c>
    </row>
    <row r="42" spans="1:16" x14ac:dyDescent="0.25">
      <c r="A42" s="9">
        <v>61118</v>
      </c>
      <c r="B42" s="10" t="s">
        <v>71</v>
      </c>
      <c r="C42" s="11" t="s">
        <v>2</v>
      </c>
      <c r="D42" s="10" t="s">
        <v>3</v>
      </c>
      <c r="E42" s="11" t="s">
        <v>4</v>
      </c>
      <c r="F42" s="10" t="s">
        <v>266</v>
      </c>
      <c r="G42" s="10" t="s">
        <v>267</v>
      </c>
      <c r="H42" s="10" t="s">
        <v>268</v>
      </c>
      <c r="I42" s="12" t="s">
        <v>0</v>
      </c>
      <c r="J42" s="12" t="s">
        <v>0</v>
      </c>
      <c r="K42" s="13">
        <v>17500</v>
      </c>
      <c r="L42" s="13">
        <v>3412.5</v>
      </c>
      <c r="M42" s="9">
        <v>3</v>
      </c>
      <c r="N42" s="9">
        <v>2009</v>
      </c>
      <c r="O42" s="16">
        <v>525</v>
      </c>
      <c r="P42" s="13">
        <v>13562.5</v>
      </c>
    </row>
    <row r="43" spans="1:16" x14ac:dyDescent="0.25">
      <c r="A43" s="9">
        <v>61121</v>
      </c>
      <c r="B43" s="10" t="s">
        <v>72</v>
      </c>
      <c r="C43" s="11" t="s">
        <v>2</v>
      </c>
      <c r="D43" s="10" t="s">
        <v>3</v>
      </c>
      <c r="E43" s="11" t="s">
        <v>4</v>
      </c>
      <c r="F43" s="10" t="s">
        <v>266</v>
      </c>
      <c r="G43" s="10" t="s">
        <v>267</v>
      </c>
      <c r="H43" s="10" t="s">
        <v>268</v>
      </c>
      <c r="I43" s="12" t="s">
        <v>0</v>
      </c>
      <c r="J43" s="12" t="s">
        <v>0</v>
      </c>
      <c r="K43" s="13">
        <v>3960</v>
      </c>
      <c r="L43" s="9">
        <v>772.2</v>
      </c>
      <c r="M43" s="9">
        <v>3</v>
      </c>
      <c r="N43" s="9">
        <v>2009</v>
      </c>
      <c r="O43" s="16">
        <v>118.8</v>
      </c>
      <c r="P43" s="13">
        <v>3069</v>
      </c>
    </row>
    <row r="44" spans="1:16" x14ac:dyDescent="0.25">
      <c r="A44" s="9">
        <v>61129</v>
      </c>
      <c r="B44" s="10" t="s">
        <v>73</v>
      </c>
      <c r="C44" s="11" t="s">
        <v>2</v>
      </c>
      <c r="D44" s="10" t="s">
        <v>3</v>
      </c>
      <c r="E44" s="11" t="s">
        <v>4</v>
      </c>
      <c r="F44" s="10" t="s">
        <v>266</v>
      </c>
      <c r="G44" s="10" t="s">
        <v>267</v>
      </c>
      <c r="H44" s="10" t="s">
        <v>268</v>
      </c>
      <c r="I44" s="12" t="s">
        <v>0</v>
      </c>
      <c r="J44" s="12" t="s">
        <v>0</v>
      </c>
      <c r="K44" s="13">
        <v>19000</v>
      </c>
      <c r="L44" s="13">
        <v>3705</v>
      </c>
      <c r="M44" s="9">
        <v>3</v>
      </c>
      <c r="N44" s="9">
        <v>2009</v>
      </c>
      <c r="O44" s="16">
        <v>570</v>
      </c>
      <c r="P44" s="13">
        <v>14725</v>
      </c>
    </row>
    <row r="45" spans="1:16" x14ac:dyDescent="0.25">
      <c r="A45" s="9">
        <v>61133</v>
      </c>
      <c r="B45" s="10" t="s">
        <v>74</v>
      </c>
      <c r="C45" s="11" t="s">
        <v>2</v>
      </c>
      <c r="D45" s="10" t="s">
        <v>3</v>
      </c>
      <c r="E45" s="11" t="s">
        <v>4</v>
      </c>
      <c r="F45" s="10" t="s">
        <v>266</v>
      </c>
      <c r="G45" s="10" t="s">
        <v>267</v>
      </c>
      <c r="H45" s="10" t="s">
        <v>268</v>
      </c>
      <c r="I45" s="12" t="s">
        <v>0</v>
      </c>
      <c r="J45" s="12" t="s">
        <v>0</v>
      </c>
      <c r="K45" s="13">
        <v>13000</v>
      </c>
      <c r="L45" s="13">
        <v>2535</v>
      </c>
      <c r="M45" s="9">
        <v>3</v>
      </c>
      <c r="N45" s="9">
        <v>2009</v>
      </c>
      <c r="O45" s="16">
        <v>390</v>
      </c>
      <c r="P45" s="13">
        <v>10075</v>
      </c>
    </row>
    <row r="46" spans="1:16" x14ac:dyDescent="0.25">
      <c r="A46" s="9">
        <v>61137</v>
      </c>
      <c r="B46" s="10" t="s">
        <v>75</v>
      </c>
      <c r="C46" s="11" t="s">
        <v>2</v>
      </c>
      <c r="D46" s="10" t="s">
        <v>3</v>
      </c>
      <c r="E46" s="11" t="s">
        <v>4</v>
      </c>
      <c r="F46" s="10" t="s">
        <v>266</v>
      </c>
      <c r="G46" s="10" t="s">
        <v>267</v>
      </c>
      <c r="H46" s="10" t="s">
        <v>268</v>
      </c>
      <c r="I46" s="12" t="s">
        <v>0</v>
      </c>
      <c r="J46" s="12" t="s">
        <v>0</v>
      </c>
      <c r="K46" s="13">
        <v>12175.58</v>
      </c>
      <c r="L46" s="13">
        <v>2374.2399999999998</v>
      </c>
      <c r="M46" s="9">
        <v>3</v>
      </c>
      <c r="N46" s="9">
        <v>2009</v>
      </c>
      <c r="O46" s="16">
        <v>365.27</v>
      </c>
      <c r="P46" s="13">
        <v>9436.07</v>
      </c>
    </row>
    <row r="47" spans="1:16" x14ac:dyDescent="0.25">
      <c r="A47" s="9">
        <v>61140</v>
      </c>
      <c r="B47" s="10" t="s">
        <v>76</v>
      </c>
      <c r="C47" s="11" t="s">
        <v>2</v>
      </c>
      <c r="D47" s="10" t="s">
        <v>3</v>
      </c>
      <c r="E47" s="11" t="s">
        <v>4</v>
      </c>
      <c r="F47" s="10" t="s">
        <v>266</v>
      </c>
      <c r="G47" s="10" t="s">
        <v>267</v>
      </c>
      <c r="H47" s="10" t="s">
        <v>268</v>
      </c>
      <c r="I47" s="12" t="s">
        <v>0</v>
      </c>
      <c r="J47" s="12" t="s">
        <v>0</v>
      </c>
      <c r="K47" s="13">
        <v>61459.48</v>
      </c>
      <c r="L47" s="13">
        <v>11984.57</v>
      </c>
      <c r="M47" s="9">
        <v>3</v>
      </c>
      <c r="N47" s="9">
        <v>2009</v>
      </c>
      <c r="O47" s="15">
        <v>1843.78</v>
      </c>
      <c r="P47" s="13">
        <v>47631.13</v>
      </c>
    </row>
    <row r="48" spans="1:16" x14ac:dyDescent="0.25">
      <c r="A48" s="9">
        <v>61148</v>
      </c>
      <c r="B48" s="10" t="s">
        <v>77</v>
      </c>
      <c r="C48" s="11" t="s">
        <v>2</v>
      </c>
      <c r="D48" s="10" t="s">
        <v>3</v>
      </c>
      <c r="E48" s="11" t="s">
        <v>4</v>
      </c>
      <c r="F48" s="10" t="s">
        <v>266</v>
      </c>
      <c r="G48" s="10" t="s">
        <v>267</v>
      </c>
      <c r="H48" s="10" t="s">
        <v>268</v>
      </c>
      <c r="I48" s="12" t="s">
        <v>0</v>
      </c>
      <c r="J48" s="12" t="s">
        <v>0</v>
      </c>
      <c r="K48" s="13">
        <v>99751.15</v>
      </c>
      <c r="L48" s="13">
        <v>19451.45</v>
      </c>
      <c r="M48" s="9">
        <v>3</v>
      </c>
      <c r="N48" s="9">
        <v>2009</v>
      </c>
      <c r="O48" s="15">
        <v>2992.53</v>
      </c>
      <c r="P48" s="13">
        <v>77307.17</v>
      </c>
    </row>
    <row r="49" spans="1:16" x14ac:dyDescent="0.25">
      <c r="A49" s="9">
        <v>61160</v>
      </c>
      <c r="B49" s="10" t="s">
        <v>79</v>
      </c>
      <c r="C49" s="11" t="s">
        <v>2</v>
      </c>
      <c r="D49" s="10" t="s">
        <v>3</v>
      </c>
      <c r="E49" s="11" t="s">
        <v>4</v>
      </c>
      <c r="F49" s="10" t="s">
        <v>266</v>
      </c>
      <c r="G49" s="10" t="s">
        <v>267</v>
      </c>
      <c r="H49" s="10" t="s">
        <v>268</v>
      </c>
      <c r="I49" s="12" t="s">
        <v>0</v>
      </c>
      <c r="J49" s="12" t="s">
        <v>0</v>
      </c>
      <c r="K49" s="13">
        <v>61459.48</v>
      </c>
      <c r="L49" s="13">
        <v>11984.57</v>
      </c>
      <c r="M49" s="9">
        <v>3</v>
      </c>
      <c r="N49" s="9">
        <v>2009</v>
      </c>
      <c r="O49" s="15">
        <v>1843.78</v>
      </c>
      <c r="P49" s="13">
        <v>47631.13</v>
      </c>
    </row>
    <row r="50" spans="1:16" x14ac:dyDescent="0.25">
      <c r="A50" s="9">
        <v>61168</v>
      </c>
      <c r="B50" s="10" t="s">
        <v>80</v>
      </c>
      <c r="C50" s="11" t="s">
        <v>2</v>
      </c>
      <c r="D50" s="10" t="s">
        <v>3</v>
      </c>
      <c r="E50" s="11" t="s">
        <v>4</v>
      </c>
      <c r="F50" s="10" t="s">
        <v>266</v>
      </c>
      <c r="G50" s="10" t="s">
        <v>267</v>
      </c>
      <c r="H50" s="10" t="s">
        <v>268</v>
      </c>
      <c r="I50" s="12" t="s">
        <v>0</v>
      </c>
      <c r="J50" s="12" t="s">
        <v>0</v>
      </c>
      <c r="K50" s="13">
        <v>25500</v>
      </c>
      <c r="L50" s="13">
        <v>4972.5</v>
      </c>
      <c r="M50" s="9">
        <v>3</v>
      </c>
      <c r="N50" s="9">
        <v>2009</v>
      </c>
      <c r="O50" s="16">
        <v>765</v>
      </c>
      <c r="P50" s="13">
        <v>19762.5</v>
      </c>
    </row>
    <row r="51" spans="1:16" x14ac:dyDescent="0.25">
      <c r="A51" s="9">
        <v>61172</v>
      </c>
      <c r="B51" s="10" t="s">
        <v>82</v>
      </c>
      <c r="C51" s="11" t="s">
        <v>2</v>
      </c>
      <c r="D51" s="10" t="s">
        <v>3</v>
      </c>
      <c r="E51" s="11" t="s">
        <v>4</v>
      </c>
      <c r="F51" s="10" t="s">
        <v>266</v>
      </c>
      <c r="G51" s="10" t="s">
        <v>267</v>
      </c>
      <c r="H51" s="10" t="s">
        <v>268</v>
      </c>
      <c r="I51" s="12" t="s">
        <v>0</v>
      </c>
      <c r="J51" s="12" t="s">
        <v>0</v>
      </c>
      <c r="K51" s="13">
        <v>30600</v>
      </c>
      <c r="L51" s="13">
        <v>5967</v>
      </c>
      <c r="M51" s="9">
        <v>3</v>
      </c>
      <c r="N51" s="9">
        <v>2009</v>
      </c>
      <c r="O51" s="16">
        <v>918</v>
      </c>
      <c r="P51" s="13">
        <v>23715</v>
      </c>
    </row>
    <row r="52" spans="1:16" x14ac:dyDescent="0.25">
      <c r="A52" s="9">
        <v>61176</v>
      </c>
      <c r="B52" s="10" t="s">
        <v>83</v>
      </c>
      <c r="C52" s="11" t="s">
        <v>2</v>
      </c>
      <c r="D52" s="10" t="s">
        <v>3</v>
      </c>
      <c r="E52" s="11" t="s">
        <v>4</v>
      </c>
      <c r="F52" s="10" t="s">
        <v>266</v>
      </c>
      <c r="G52" s="10" t="s">
        <v>267</v>
      </c>
      <c r="H52" s="10" t="s">
        <v>268</v>
      </c>
      <c r="I52" s="12" t="s">
        <v>0</v>
      </c>
      <c r="J52" s="12" t="s">
        <v>0</v>
      </c>
      <c r="K52" s="13">
        <v>30600</v>
      </c>
      <c r="L52" s="13">
        <v>5967</v>
      </c>
      <c r="M52" s="9">
        <v>3</v>
      </c>
      <c r="N52" s="9">
        <v>2009</v>
      </c>
      <c r="O52" s="16">
        <v>918</v>
      </c>
      <c r="P52" s="13">
        <v>23715</v>
      </c>
    </row>
    <row r="53" spans="1:16" x14ac:dyDescent="0.25">
      <c r="A53" s="9">
        <v>61179</v>
      </c>
      <c r="B53" s="10" t="s">
        <v>84</v>
      </c>
      <c r="C53" s="11" t="s">
        <v>2</v>
      </c>
      <c r="D53" s="10" t="s">
        <v>3</v>
      </c>
      <c r="E53" s="11" t="s">
        <v>4</v>
      </c>
      <c r="F53" s="10" t="s">
        <v>266</v>
      </c>
      <c r="G53" s="10" t="s">
        <v>267</v>
      </c>
      <c r="H53" s="10" t="s">
        <v>268</v>
      </c>
      <c r="I53" s="12" t="s">
        <v>0</v>
      </c>
      <c r="J53" s="12" t="s">
        <v>0</v>
      </c>
      <c r="K53" s="13">
        <v>18044.939999999999</v>
      </c>
      <c r="L53" s="13">
        <v>3518.76</v>
      </c>
      <c r="M53" s="9">
        <v>3</v>
      </c>
      <c r="N53" s="9">
        <v>2009</v>
      </c>
      <c r="O53" s="16">
        <v>541.35</v>
      </c>
      <c r="P53" s="13">
        <v>13984.83</v>
      </c>
    </row>
    <row r="54" spans="1:16" x14ac:dyDescent="0.25">
      <c r="A54" s="9">
        <v>61183</v>
      </c>
      <c r="B54" s="10" t="s">
        <v>85</v>
      </c>
      <c r="C54" s="11" t="s">
        <v>2</v>
      </c>
      <c r="D54" s="10" t="s">
        <v>3</v>
      </c>
      <c r="E54" s="11" t="s">
        <v>4</v>
      </c>
      <c r="F54" s="10" t="s">
        <v>266</v>
      </c>
      <c r="G54" s="10" t="s">
        <v>267</v>
      </c>
      <c r="H54" s="10" t="s">
        <v>268</v>
      </c>
      <c r="I54" s="12" t="s">
        <v>0</v>
      </c>
      <c r="J54" s="12" t="s">
        <v>0</v>
      </c>
      <c r="K54" s="13">
        <v>1800</v>
      </c>
      <c r="L54" s="9">
        <v>351</v>
      </c>
      <c r="M54" s="9">
        <v>3</v>
      </c>
      <c r="N54" s="9">
        <v>2010</v>
      </c>
      <c r="O54" s="16">
        <v>54</v>
      </c>
      <c r="P54" s="13">
        <v>1395</v>
      </c>
    </row>
    <row r="55" spans="1:16" x14ac:dyDescent="0.25">
      <c r="A55" s="9">
        <v>61186</v>
      </c>
      <c r="B55" s="10" t="s">
        <v>86</v>
      </c>
      <c r="C55" s="11" t="s">
        <v>2</v>
      </c>
      <c r="D55" s="10" t="s">
        <v>3</v>
      </c>
      <c r="E55" s="11" t="s">
        <v>4</v>
      </c>
      <c r="F55" s="10" t="s">
        <v>266</v>
      </c>
      <c r="G55" s="10" t="s">
        <v>267</v>
      </c>
      <c r="H55" s="10" t="s">
        <v>268</v>
      </c>
      <c r="I55" s="12" t="s">
        <v>0</v>
      </c>
      <c r="J55" s="12" t="s">
        <v>0</v>
      </c>
      <c r="K55" s="13">
        <v>1133.33</v>
      </c>
      <c r="L55" s="9">
        <v>220.99</v>
      </c>
      <c r="M55" s="9">
        <v>3</v>
      </c>
      <c r="N55" s="9">
        <v>2010</v>
      </c>
      <c r="O55" s="16">
        <v>34</v>
      </c>
      <c r="P55" s="9">
        <v>878.34</v>
      </c>
    </row>
    <row r="56" spans="1:16" x14ac:dyDescent="0.25">
      <c r="A56" s="9">
        <v>61189</v>
      </c>
      <c r="B56" s="10" t="s">
        <v>87</v>
      </c>
      <c r="C56" s="11" t="s">
        <v>2</v>
      </c>
      <c r="D56" s="10" t="s">
        <v>3</v>
      </c>
      <c r="E56" s="11" t="s">
        <v>4</v>
      </c>
      <c r="F56" s="10" t="s">
        <v>266</v>
      </c>
      <c r="G56" s="10" t="s">
        <v>267</v>
      </c>
      <c r="H56" s="10" t="s">
        <v>268</v>
      </c>
      <c r="I56" s="12" t="s">
        <v>0</v>
      </c>
      <c r="J56" s="12" t="s">
        <v>0</v>
      </c>
      <c r="K56" s="13">
        <v>3876</v>
      </c>
      <c r="L56" s="9">
        <v>755.82</v>
      </c>
      <c r="M56" s="9">
        <v>3</v>
      </c>
      <c r="N56" s="9">
        <v>2009</v>
      </c>
      <c r="O56" s="16">
        <v>116.28</v>
      </c>
      <c r="P56" s="13">
        <v>3003.9</v>
      </c>
    </row>
    <row r="57" spans="1:16" x14ac:dyDescent="0.25">
      <c r="A57" s="9">
        <v>61203</v>
      </c>
      <c r="B57" s="10" t="s">
        <v>88</v>
      </c>
      <c r="C57" s="11" t="s">
        <v>2</v>
      </c>
      <c r="D57" s="10" t="s">
        <v>3</v>
      </c>
      <c r="E57" s="11" t="s">
        <v>4</v>
      </c>
      <c r="F57" s="10" t="s">
        <v>266</v>
      </c>
      <c r="G57" s="10" t="s">
        <v>267</v>
      </c>
      <c r="H57" s="10" t="s">
        <v>268</v>
      </c>
      <c r="I57" s="12" t="s">
        <v>0</v>
      </c>
      <c r="J57" s="12" t="s">
        <v>0</v>
      </c>
      <c r="K57" s="13">
        <v>45655.93</v>
      </c>
      <c r="L57" s="13">
        <v>8902.91</v>
      </c>
      <c r="M57" s="9">
        <v>3</v>
      </c>
      <c r="N57" s="9">
        <v>2010</v>
      </c>
      <c r="O57" s="15">
        <v>1369.68</v>
      </c>
      <c r="P57" s="13">
        <v>35383.339999999997</v>
      </c>
    </row>
    <row r="58" spans="1:16" x14ac:dyDescent="0.25">
      <c r="A58" s="9">
        <v>61216</v>
      </c>
      <c r="B58" s="10" t="s">
        <v>89</v>
      </c>
      <c r="C58" s="11" t="s">
        <v>2</v>
      </c>
      <c r="D58" s="10" t="s">
        <v>3</v>
      </c>
      <c r="E58" s="11" t="s">
        <v>4</v>
      </c>
      <c r="F58" s="10" t="s">
        <v>266</v>
      </c>
      <c r="G58" s="10" t="s">
        <v>267</v>
      </c>
      <c r="H58" s="10" t="s">
        <v>268</v>
      </c>
      <c r="I58" s="12" t="s">
        <v>0</v>
      </c>
      <c r="J58" s="12" t="s">
        <v>0</v>
      </c>
      <c r="K58" s="13">
        <v>46234.11</v>
      </c>
      <c r="L58" s="13">
        <v>9015.6299999999992</v>
      </c>
      <c r="M58" s="9">
        <v>3</v>
      </c>
      <c r="N58" s="9">
        <v>2010</v>
      </c>
      <c r="O58" s="15">
        <v>1387.02</v>
      </c>
      <c r="P58" s="13">
        <v>35831.46</v>
      </c>
    </row>
    <row r="59" spans="1:16" x14ac:dyDescent="0.25">
      <c r="A59" s="9">
        <v>61219</v>
      </c>
      <c r="B59" s="10" t="s">
        <v>90</v>
      </c>
      <c r="C59" s="11" t="s">
        <v>2</v>
      </c>
      <c r="D59" s="10" t="s">
        <v>3</v>
      </c>
      <c r="E59" s="11" t="s">
        <v>4</v>
      </c>
      <c r="F59" s="10" t="s">
        <v>266</v>
      </c>
      <c r="G59" s="10" t="s">
        <v>267</v>
      </c>
      <c r="H59" s="10" t="s">
        <v>268</v>
      </c>
      <c r="I59" s="12" t="s">
        <v>0</v>
      </c>
      <c r="J59" s="12" t="s">
        <v>0</v>
      </c>
      <c r="K59" s="13">
        <v>14741</v>
      </c>
      <c r="L59" s="13">
        <v>2874.5</v>
      </c>
      <c r="M59" s="9">
        <v>3</v>
      </c>
      <c r="N59" s="9">
        <v>2010</v>
      </c>
      <c r="O59" s="16">
        <v>442.23</v>
      </c>
      <c r="P59" s="13">
        <v>11424.27</v>
      </c>
    </row>
    <row r="60" spans="1:16" x14ac:dyDescent="0.25">
      <c r="A60" s="9">
        <v>61225</v>
      </c>
      <c r="B60" s="10" t="s">
        <v>91</v>
      </c>
      <c r="C60" s="11" t="s">
        <v>2</v>
      </c>
      <c r="D60" s="10" t="s">
        <v>3</v>
      </c>
      <c r="E60" s="11" t="s">
        <v>4</v>
      </c>
      <c r="F60" s="10" t="s">
        <v>266</v>
      </c>
      <c r="G60" s="10" t="s">
        <v>267</v>
      </c>
      <c r="H60" s="10" t="s">
        <v>268</v>
      </c>
      <c r="I60" s="12" t="s">
        <v>0</v>
      </c>
      <c r="J60" s="12" t="s">
        <v>0</v>
      </c>
      <c r="K60" s="13">
        <v>24000</v>
      </c>
      <c r="L60" s="13">
        <v>4680</v>
      </c>
      <c r="M60" s="9">
        <v>3</v>
      </c>
      <c r="N60" s="9">
        <v>2010</v>
      </c>
      <c r="O60" s="16">
        <v>720</v>
      </c>
      <c r="P60" s="13">
        <v>18600</v>
      </c>
    </row>
    <row r="61" spans="1:16" x14ac:dyDescent="0.25">
      <c r="A61" s="9">
        <v>61234</v>
      </c>
      <c r="B61" s="10" t="s">
        <v>92</v>
      </c>
      <c r="C61" s="11" t="s">
        <v>2</v>
      </c>
      <c r="D61" s="10" t="s">
        <v>3</v>
      </c>
      <c r="E61" s="11" t="s">
        <v>4</v>
      </c>
      <c r="F61" s="10" t="s">
        <v>266</v>
      </c>
      <c r="G61" s="10" t="s">
        <v>267</v>
      </c>
      <c r="H61" s="10" t="s">
        <v>268</v>
      </c>
      <c r="I61" s="12" t="s">
        <v>0</v>
      </c>
      <c r="J61" s="12" t="s">
        <v>0</v>
      </c>
      <c r="K61" s="13">
        <v>1520</v>
      </c>
      <c r="L61" s="9">
        <v>296.39999999999998</v>
      </c>
      <c r="M61" s="9">
        <v>3</v>
      </c>
      <c r="N61" s="9">
        <v>2010</v>
      </c>
      <c r="O61" s="16">
        <v>45.6</v>
      </c>
      <c r="P61" s="13">
        <v>1178</v>
      </c>
    </row>
    <row r="62" spans="1:16" x14ac:dyDescent="0.25">
      <c r="A62" s="9">
        <v>61240</v>
      </c>
      <c r="B62" s="10" t="s">
        <v>93</v>
      </c>
      <c r="C62" s="11" t="s">
        <v>2</v>
      </c>
      <c r="D62" s="10" t="s">
        <v>3</v>
      </c>
      <c r="E62" s="11" t="s">
        <v>4</v>
      </c>
      <c r="F62" s="10" t="s">
        <v>266</v>
      </c>
      <c r="G62" s="10" t="s">
        <v>267</v>
      </c>
      <c r="H62" s="10" t="s">
        <v>268</v>
      </c>
      <c r="I62" s="12" t="s">
        <v>0</v>
      </c>
      <c r="J62" s="12" t="s">
        <v>0</v>
      </c>
      <c r="K62" s="13">
        <v>8945.4</v>
      </c>
      <c r="L62" s="13">
        <v>1744.34</v>
      </c>
      <c r="M62" s="9">
        <v>3</v>
      </c>
      <c r="N62" s="9">
        <v>2010</v>
      </c>
      <c r="O62" s="16">
        <v>268.36</v>
      </c>
      <c r="P62" s="13">
        <v>6932.7</v>
      </c>
    </row>
    <row r="63" spans="1:16" x14ac:dyDescent="0.25">
      <c r="A63" s="9">
        <v>61250</v>
      </c>
      <c r="B63" s="10" t="s">
        <v>94</v>
      </c>
      <c r="C63" s="11" t="s">
        <v>2</v>
      </c>
      <c r="D63" s="10" t="s">
        <v>3</v>
      </c>
      <c r="E63" s="11" t="s">
        <v>4</v>
      </c>
      <c r="F63" s="10" t="s">
        <v>266</v>
      </c>
      <c r="G63" s="10" t="s">
        <v>267</v>
      </c>
      <c r="H63" s="10" t="s">
        <v>268</v>
      </c>
      <c r="I63" s="12" t="s">
        <v>0</v>
      </c>
      <c r="J63" s="12" t="s">
        <v>0</v>
      </c>
      <c r="K63" s="13">
        <v>3060</v>
      </c>
      <c r="L63" s="9">
        <v>596.70000000000005</v>
      </c>
      <c r="M63" s="9">
        <v>3</v>
      </c>
      <c r="N63" s="9">
        <v>2010</v>
      </c>
      <c r="O63" s="16">
        <v>91.8</v>
      </c>
      <c r="P63" s="13">
        <v>2371.5</v>
      </c>
    </row>
    <row r="64" spans="1:16" x14ac:dyDescent="0.25">
      <c r="A64" s="9">
        <v>61264</v>
      </c>
      <c r="B64" s="10" t="s">
        <v>96</v>
      </c>
      <c r="C64" s="11" t="s">
        <v>2</v>
      </c>
      <c r="D64" s="10" t="s">
        <v>3</v>
      </c>
      <c r="E64" s="11" t="s">
        <v>4</v>
      </c>
      <c r="F64" s="10" t="s">
        <v>266</v>
      </c>
      <c r="G64" s="10" t="s">
        <v>267</v>
      </c>
      <c r="H64" s="10" t="s">
        <v>268</v>
      </c>
      <c r="I64" s="12" t="s">
        <v>0</v>
      </c>
      <c r="J64" s="12" t="s">
        <v>0</v>
      </c>
      <c r="K64" s="13">
        <v>3050</v>
      </c>
      <c r="L64" s="9">
        <v>594.75</v>
      </c>
      <c r="M64" s="9">
        <v>3</v>
      </c>
      <c r="N64" s="9">
        <v>2010</v>
      </c>
      <c r="O64" s="16">
        <v>91.5</v>
      </c>
      <c r="P64" s="13">
        <v>2363.75</v>
      </c>
    </row>
    <row r="65" spans="1:16" x14ac:dyDescent="0.25">
      <c r="A65" s="9">
        <v>61271</v>
      </c>
      <c r="B65" s="10" t="s">
        <v>97</v>
      </c>
      <c r="C65" s="11" t="s">
        <v>2</v>
      </c>
      <c r="D65" s="10" t="s">
        <v>3</v>
      </c>
      <c r="E65" s="11" t="s">
        <v>4</v>
      </c>
      <c r="F65" s="10" t="s">
        <v>266</v>
      </c>
      <c r="G65" s="10" t="s">
        <v>267</v>
      </c>
      <c r="H65" s="10" t="s">
        <v>268</v>
      </c>
      <c r="I65" s="12" t="s">
        <v>0</v>
      </c>
      <c r="J65" s="12" t="s">
        <v>0</v>
      </c>
      <c r="K65" s="13">
        <v>20400</v>
      </c>
      <c r="L65" s="13">
        <v>3978</v>
      </c>
      <c r="M65" s="9">
        <v>3</v>
      </c>
      <c r="N65" s="9">
        <v>2010</v>
      </c>
      <c r="O65" s="16">
        <v>612</v>
      </c>
      <c r="P65" s="13">
        <v>15810</v>
      </c>
    </row>
    <row r="66" spans="1:16" x14ac:dyDescent="0.25">
      <c r="A66" s="9">
        <v>61276</v>
      </c>
      <c r="B66" s="10" t="s">
        <v>98</v>
      </c>
      <c r="C66" s="11" t="s">
        <v>2</v>
      </c>
      <c r="D66" s="10" t="s">
        <v>3</v>
      </c>
      <c r="E66" s="11" t="s">
        <v>4</v>
      </c>
      <c r="F66" s="10" t="s">
        <v>266</v>
      </c>
      <c r="G66" s="10" t="s">
        <v>267</v>
      </c>
      <c r="H66" s="10" t="s">
        <v>268</v>
      </c>
      <c r="I66" s="12" t="s">
        <v>0</v>
      </c>
      <c r="J66" s="12" t="s">
        <v>0</v>
      </c>
      <c r="K66" s="13">
        <v>8945.4</v>
      </c>
      <c r="L66" s="13">
        <v>1744.34</v>
      </c>
      <c r="M66" s="9">
        <v>3</v>
      </c>
      <c r="N66" s="9">
        <v>2010</v>
      </c>
      <c r="O66" s="16">
        <v>268.36</v>
      </c>
      <c r="P66" s="13">
        <v>6932.7</v>
      </c>
    </row>
    <row r="67" spans="1:16" x14ac:dyDescent="0.25">
      <c r="A67" s="9">
        <v>61281</v>
      </c>
      <c r="B67" s="10" t="s">
        <v>100</v>
      </c>
      <c r="C67" s="11" t="s">
        <v>2</v>
      </c>
      <c r="D67" s="10" t="s">
        <v>3</v>
      </c>
      <c r="E67" s="11" t="s">
        <v>4</v>
      </c>
      <c r="F67" s="10" t="s">
        <v>266</v>
      </c>
      <c r="G67" s="10" t="s">
        <v>267</v>
      </c>
      <c r="H67" s="10" t="s">
        <v>268</v>
      </c>
      <c r="I67" s="12" t="s">
        <v>0</v>
      </c>
      <c r="J67" s="12" t="s">
        <v>0</v>
      </c>
      <c r="K67" s="9">
        <v>990</v>
      </c>
      <c r="L67" s="9">
        <v>193.05</v>
      </c>
      <c r="M67" s="9">
        <v>3</v>
      </c>
      <c r="N67" s="9">
        <v>2010</v>
      </c>
      <c r="O67" s="16">
        <v>29.7</v>
      </c>
      <c r="P67" s="9">
        <v>767.25</v>
      </c>
    </row>
    <row r="68" spans="1:16" x14ac:dyDescent="0.25">
      <c r="A68" s="9">
        <v>61289</v>
      </c>
      <c r="B68" s="10" t="s">
        <v>101</v>
      </c>
      <c r="C68" s="11" t="s">
        <v>2</v>
      </c>
      <c r="D68" s="10" t="s">
        <v>3</v>
      </c>
      <c r="E68" s="11" t="s">
        <v>4</v>
      </c>
      <c r="F68" s="10" t="s">
        <v>266</v>
      </c>
      <c r="G68" s="10" t="s">
        <v>267</v>
      </c>
      <c r="H68" s="10" t="s">
        <v>268</v>
      </c>
      <c r="I68" s="12" t="s">
        <v>0</v>
      </c>
      <c r="J68" s="12" t="s">
        <v>0</v>
      </c>
      <c r="K68" s="9">
        <v>670.5</v>
      </c>
      <c r="L68" s="9">
        <v>130.77000000000001</v>
      </c>
      <c r="M68" s="9">
        <v>3</v>
      </c>
      <c r="N68" s="9">
        <v>2010</v>
      </c>
      <c r="O68" s="16">
        <v>20.12</v>
      </c>
      <c r="P68" s="9">
        <v>519.61</v>
      </c>
    </row>
    <row r="69" spans="1:16" x14ac:dyDescent="0.25">
      <c r="A69" s="9">
        <v>61297</v>
      </c>
      <c r="B69" s="10" t="s">
        <v>103</v>
      </c>
      <c r="C69" s="11" t="s">
        <v>2</v>
      </c>
      <c r="D69" s="10" t="s">
        <v>3</v>
      </c>
      <c r="E69" s="11" t="s">
        <v>4</v>
      </c>
      <c r="F69" s="10" t="s">
        <v>266</v>
      </c>
      <c r="G69" s="10" t="s">
        <v>267</v>
      </c>
      <c r="H69" s="10" t="s">
        <v>268</v>
      </c>
      <c r="I69" s="12" t="s">
        <v>0</v>
      </c>
      <c r="J69" s="12" t="s">
        <v>0</v>
      </c>
      <c r="K69" s="13">
        <v>3000</v>
      </c>
      <c r="L69" s="9">
        <v>585</v>
      </c>
      <c r="M69" s="9">
        <v>3</v>
      </c>
      <c r="N69" s="9">
        <v>2010</v>
      </c>
      <c r="O69" s="16">
        <v>90</v>
      </c>
      <c r="P69" s="13">
        <v>2325</v>
      </c>
    </row>
    <row r="70" spans="1:16" x14ac:dyDescent="0.25">
      <c r="A70" s="9">
        <v>61315</v>
      </c>
      <c r="B70" s="10" t="s">
        <v>104</v>
      </c>
      <c r="C70" s="11" t="s">
        <v>2</v>
      </c>
      <c r="D70" s="10" t="s">
        <v>3</v>
      </c>
      <c r="E70" s="11" t="s">
        <v>4</v>
      </c>
      <c r="F70" s="10" t="s">
        <v>266</v>
      </c>
      <c r="G70" s="10" t="s">
        <v>267</v>
      </c>
      <c r="H70" s="10" t="s">
        <v>268</v>
      </c>
      <c r="I70" s="12" t="s">
        <v>0</v>
      </c>
      <c r="J70" s="12" t="s">
        <v>0</v>
      </c>
      <c r="K70" s="13">
        <v>4475.55</v>
      </c>
      <c r="L70" s="9">
        <v>872.74</v>
      </c>
      <c r="M70" s="9">
        <v>3</v>
      </c>
      <c r="N70" s="9">
        <v>2010</v>
      </c>
      <c r="O70" s="16">
        <v>134.27000000000001</v>
      </c>
      <c r="P70" s="13">
        <v>3468.54</v>
      </c>
    </row>
    <row r="71" spans="1:16" x14ac:dyDescent="0.25">
      <c r="A71" s="9">
        <v>61319</v>
      </c>
      <c r="B71" s="10" t="s">
        <v>105</v>
      </c>
      <c r="C71" s="11" t="s">
        <v>2</v>
      </c>
      <c r="D71" s="10" t="s">
        <v>3</v>
      </c>
      <c r="E71" s="11" t="s">
        <v>4</v>
      </c>
      <c r="F71" s="10" t="s">
        <v>266</v>
      </c>
      <c r="G71" s="10" t="s">
        <v>267</v>
      </c>
      <c r="H71" s="10" t="s">
        <v>268</v>
      </c>
      <c r="I71" s="12" t="s">
        <v>0</v>
      </c>
      <c r="J71" s="12" t="s">
        <v>0</v>
      </c>
      <c r="K71" s="9">
        <v>600</v>
      </c>
      <c r="L71" s="9">
        <v>117</v>
      </c>
      <c r="M71" s="9">
        <v>3</v>
      </c>
      <c r="N71" s="9">
        <v>2010</v>
      </c>
      <c r="O71" s="16">
        <v>18</v>
      </c>
      <c r="P71" s="9">
        <v>465</v>
      </c>
    </row>
    <row r="72" spans="1:16" x14ac:dyDescent="0.25">
      <c r="A72" s="9">
        <v>61328</v>
      </c>
      <c r="B72" s="10" t="s">
        <v>106</v>
      </c>
      <c r="C72" s="11" t="s">
        <v>2</v>
      </c>
      <c r="D72" s="10" t="s">
        <v>3</v>
      </c>
      <c r="E72" s="11" t="s">
        <v>4</v>
      </c>
      <c r="F72" s="10" t="s">
        <v>266</v>
      </c>
      <c r="G72" s="10" t="s">
        <v>267</v>
      </c>
      <c r="H72" s="10" t="s">
        <v>268</v>
      </c>
      <c r="I72" s="12" t="s">
        <v>0</v>
      </c>
      <c r="J72" s="12" t="s">
        <v>0</v>
      </c>
      <c r="K72" s="9">
        <v>720</v>
      </c>
      <c r="L72" s="9">
        <v>140.4</v>
      </c>
      <c r="M72" s="9">
        <v>3</v>
      </c>
      <c r="N72" s="9">
        <v>2010</v>
      </c>
      <c r="O72" s="16">
        <v>21.6</v>
      </c>
      <c r="P72" s="9">
        <v>558</v>
      </c>
    </row>
    <row r="73" spans="1:16" x14ac:dyDescent="0.25">
      <c r="A73" s="9">
        <v>61334</v>
      </c>
      <c r="B73" s="10" t="s">
        <v>107</v>
      </c>
      <c r="C73" s="11" t="s">
        <v>2</v>
      </c>
      <c r="D73" s="10" t="s">
        <v>3</v>
      </c>
      <c r="E73" s="11" t="s">
        <v>4</v>
      </c>
      <c r="F73" s="10" t="s">
        <v>266</v>
      </c>
      <c r="G73" s="10" t="s">
        <v>267</v>
      </c>
      <c r="H73" s="10" t="s">
        <v>268</v>
      </c>
      <c r="I73" s="12" t="s">
        <v>0</v>
      </c>
      <c r="J73" s="12" t="s">
        <v>0</v>
      </c>
      <c r="K73" s="13">
        <v>5726.96</v>
      </c>
      <c r="L73" s="13">
        <v>1116.75</v>
      </c>
      <c r="M73" s="9">
        <v>3</v>
      </c>
      <c r="N73" s="9">
        <v>2010</v>
      </c>
      <c r="O73" s="16">
        <v>171.81</v>
      </c>
      <c r="P73" s="13">
        <v>4438.3999999999996</v>
      </c>
    </row>
    <row r="74" spans="1:16" x14ac:dyDescent="0.25">
      <c r="A74" s="9">
        <v>61338</v>
      </c>
      <c r="B74" s="10" t="s">
        <v>108</v>
      </c>
      <c r="C74" s="11" t="s">
        <v>2</v>
      </c>
      <c r="D74" s="10" t="s">
        <v>3</v>
      </c>
      <c r="E74" s="11" t="s">
        <v>4</v>
      </c>
      <c r="F74" s="10" t="s">
        <v>266</v>
      </c>
      <c r="G74" s="10" t="s">
        <v>267</v>
      </c>
      <c r="H74" s="10" t="s">
        <v>268</v>
      </c>
      <c r="I74" s="12" t="s">
        <v>0</v>
      </c>
      <c r="J74" s="12" t="s">
        <v>0</v>
      </c>
      <c r="K74" s="13">
        <v>4564</v>
      </c>
      <c r="L74" s="9">
        <v>889.98</v>
      </c>
      <c r="M74" s="9">
        <v>3</v>
      </c>
      <c r="N74" s="9">
        <v>2010</v>
      </c>
      <c r="O74" s="16">
        <v>136.91999999999999</v>
      </c>
      <c r="P74" s="13">
        <v>3537.1</v>
      </c>
    </row>
    <row r="75" spans="1:16" x14ac:dyDescent="0.25">
      <c r="A75" s="9">
        <v>61342</v>
      </c>
      <c r="B75" s="10" t="s">
        <v>109</v>
      </c>
      <c r="C75" s="11" t="s">
        <v>2</v>
      </c>
      <c r="D75" s="10" t="s">
        <v>3</v>
      </c>
      <c r="E75" s="11" t="s">
        <v>4</v>
      </c>
      <c r="F75" s="10" t="s">
        <v>266</v>
      </c>
      <c r="G75" s="10" t="s">
        <v>267</v>
      </c>
      <c r="H75" s="10" t="s">
        <v>268</v>
      </c>
      <c r="I75" s="12" t="s">
        <v>0</v>
      </c>
      <c r="J75" s="12" t="s">
        <v>0</v>
      </c>
      <c r="K75" s="13">
        <v>35645.69</v>
      </c>
      <c r="L75" s="13">
        <v>6950.91</v>
      </c>
      <c r="M75" s="9">
        <v>3</v>
      </c>
      <c r="N75" s="9">
        <v>2008</v>
      </c>
      <c r="O75" s="15">
        <v>1069.3699999999999</v>
      </c>
      <c r="P75" s="13">
        <v>27625.41</v>
      </c>
    </row>
    <row r="76" spans="1:16" x14ac:dyDescent="0.25">
      <c r="A76" s="9">
        <v>61346</v>
      </c>
      <c r="B76" s="10" t="s">
        <v>111</v>
      </c>
      <c r="C76" s="11" t="s">
        <v>2</v>
      </c>
      <c r="D76" s="10" t="s">
        <v>3</v>
      </c>
      <c r="E76" s="11" t="s">
        <v>4</v>
      </c>
      <c r="F76" s="10" t="s">
        <v>266</v>
      </c>
      <c r="G76" s="10" t="s">
        <v>267</v>
      </c>
      <c r="H76" s="10" t="s">
        <v>268</v>
      </c>
      <c r="I76" s="12" t="s">
        <v>0</v>
      </c>
      <c r="J76" s="12" t="s">
        <v>0</v>
      </c>
      <c r="K76" s="13">
        <v>100533.81</v>
      </c>
      <c r="L76" s="13">
        <v>19604.07</v>
      </c>
      <c r="M76" s="9">
        <v>3</v>
      </c>
      <c r="N76" s="9">
        <v>2008</v>
      </c>
      <c r="O76" s="15">
        <v>3016.01</v>
      </c>
      <c r="P76" s="13">
        <v>77913.73</v>
      </c>
    </row>
    <row r="77" spans="1:16" x14ac:dyDescent="0.25">
      <c r="A77" s="9">
        <v>61349</v>
      </c>
      <c r="B77" s="10" t="s">
        <v>113</v>
      </c>
      <c r="C77" s="11" t="s">
        <v>2</v>
      </c>
      <c r="D77" s="10" t="s">
        <v>3</v>
      </c>
      <c r="E77" s="11" t="s">
        <v>4</v>
      </c>
      <c r="F77" s="10" t="s">
        <v>266</v>
      </c>
      <c r="G77" s="10" t="s">
        <v>267</v>
      </c>
      <c r="H77" s="10" t="s">
        <v>268</v>
      </c>
      <c r="I77" s="12" t="s">
        <v>0</v>
      </c>
      <c r="J77" s="12" t="s">
        <v>0</v>
      </c>
      <c r="K77" s="13">
        <v>49266.09</v>
      </c>
      <c r="L77" s="13">
        <v>9606.8700000000008</v>
      </c>
      <c r="M77" s="9">
        <v>3</v>
      </c>
      <c r="N77" s="9">
        <v>2008</v>
      </c>
      <c r="O77" s="15">
        <v>1477.98</v>
      </c>
      <c r="P77" s="13">
        <v>38181.24</v>
      </c>
    </row>
    <row r="78" spans="1:16" x14ac:dyDescent="0.25">
      <c r="A78" s="9">
        <v>61353</v>
      </c>
      <c r="B78" s="10" t="s">
        <v>114</v>
      </c>
      <c r="C78" s="11" t="s">
        <v>2</v>
      </c>
      <c r="D78" s="10" t="s">
        <v>3</v>
      </c>
      <c r="E78" s="11" t="s">
        <v>4</v>
      </c>
      <c r="F78" s="10" t="s">
        <v>266</v>
      </c>
      <c r="G78" s="10" t="s">
        <v>267</v>
      </c>
      <c r="H78" s="10" t="s">
        <v>268</v>
      </c>
      <c r="I78" s="12" t="s">
        <v>0</v>
      </c>
      <c r="J78" s="12" t="s">
        <v>0</v>
      </c>
      <c r="K78" s="13">
        <v>13364.32</v>
      </c>
      <c r="L78" s="13">
        <v>2606.0300000000002</v>
      </c>
      <c r="M78" s="9">
        <v>3</v>
      </c>
      <c r="N78" s="9">
        <v>2008</v>
      </c>
      <c r="O78" s="16">
        <v>400.93</v>
      </c>
      <c r="P78" s="13">
        <v>10357.36</v>
      </c>
    </row>
    <row r="79" spans="1:16" x14ac:dyDescent="0.25">
      <c r="A79" s="9">
        <v>61356</v>
      </c>
      <c r="B79" s="10" t="s">
        <v>115</v>
      </c>
      <c r="C79" s="11" t="s">
        <v>2</v>
      </c>
      <c r="D79" s="10" t="s">
        <v>3</v>
      </c>
      <c r="E79" s="11" t="s">
        <v>4</v>
      </c>
      <c r="F79" s="10" t="s">
        <v>266</v>
      </c>
      <c r="G79" s="10" t="s">
        <v>267</v>
      </c>
      <c r="H79" s="10" t="s">
        <v>268</v>
      </c>
      <c r="I79" s="12" t="s">
        <v>0</v>
      </c>
      <c r="J79" s="12" t="s">
        <v>0</v>
      </c>
      <c r="K79" s="13">
        <v>15772.42</v>
      </c>
      <c r="L79" s="13">
        <v>3075.61</v>
      </c>
      <c r="M79" s="9">
        <v>3</v>
      </c>
      <c r="N79" s="9">
        <v>2008</v>
      </c>
      <c r="O79" s="16">
        <v>473.17</v>
      </c>
      <c r="P79" s="13">
        <v>12223.64</v>
      </c>
    </row>
    <row r="80" spans="1:16" x14ac:dyDescent="0.25">
      <c r="A80" s="9">
        <v>61360</v>
      </c>
      <c r="B80" s="10" t="s">
        <v>116</v>
      </c>
      <c r="C80" s="11" t="s">
        <v>2</v>
      </c>
      <c r="D80" s="10" t="s">
        <v>3</v>
      </c>
      <c r="E80" s="11" t="s">
        <v>4</v>
      </c>
      <c r="F80" s="10" t="s">
        <v>266</v>
      </c>
      <c r="G80" s="10" t="s">
        <v>267</v>
      </c>
      <c r="H80" s="10" t="s">
        <v>268</v>
      </c>
      <c r="I80" s="12" t="s">
        <v>0</v>
      </c>
      <c r="J80" s="12" t="s">
        <v>0</v>
      </c>
      <c r="K80" s="13">
        <v>42402.9</v>
      </c>
      <c r="L80" s="13">
        <v>8268.57</v>
      </c>
      <c r="M80" s="9">
        <v>3</v>
      </c>
      <c r="N80" s="9">
        <v>2009</v>
      </c>
      <c r="O80" s="15">
        <v>1272.0899999999999</v>
      </c>
      <c r="P80" s="13">
        <v>32862.239999999998</v>
      </c>
    </row>
    <row r="81" spans="1:16" x14ac:dyDescent="0.25">
      <c r="A81" s="9">
        <v>61364</v>
      </c>
      <c r="B81" s="10" t="s">
        <v>117</v>
      </c>
      <c r="C81" s="11" t="s">
        <v>2</v>
      </c>
      <c r="D81" s="10" t="s">
        <v>3</v>
      </c>
      <c r="E81" s="11" t="s">
        <v>4</v>
      </c>
      <c r="F81" s="10" t="s">
        <v>266</v>
      </c>
      <c r="G81" s="10" t="s">
        <v>267</v>
      </c>
      <c r="H81" s="10" t="s">
        <v>268</v>
      </c>
      <c r="I81" s="12" t="s">
        <v>0</v>
      </c>
      <c r="J81" s="12" t="s">
        <v>0</v>
      </c>
      <c r="K81" s="13">
        <v>45208.76</v>
      </c>
      <c r="L81" s="13">
        <v>8815.69</v>
      </c>
      <c r="M81" s="9">
        <v>3</v>
      </c>
      <c r="N81" s="9">
        <v>2009</v>
      </c>
      <c r="O81" s="15">
        <v>1356.26</v>
      </c>
      <c r="P81" s="13">
        <v>35036.81</v>
      </c>
    </row>
    <row r="82" spans="1:16" x14ac:dyDescent="0.25">
      <c r="A82" s="9">
        <v>61368</v>
      </c>
      <c r="B82" s="10" t="s">
        <v>118</v>
      </c>
      <c r="C82" s="11" t="s">
        <v>2</v>
      </c>
      <c r="D82" s="10" t="s">
        <v>3</v>
      </c>
      <c r="E82" s="11" t="s">
        <v>4</v>
      </c>
      <c r="F82" s="10" t="s">
        <v>266</v>
      </c>
      <c r="G82" s="10" t="s">
        <v>267</v>
      </c>
      <c r="H82" s="10" t="s">
        <v>268</v>
      </c>
      <c r="I82" s="12" t="s">
        <v>0</v>
      </c>
      <c r="J82" s="12" t="s">
        <v>0</v>
      </c>
      <c r="K82" s="13">
        <v>26775.53</v>
      </c>
      <c r="L82" s="13">
        <v>5221.24</v>
      </c>
      <c r="M82" s="9">
        <v>3</v>
      </c>
      <c r="N82" s="9">
        <v>2009</v>
      </c>
      <c r="O82" s="16">
        <v>803.27</v>
      </c>
      <c r="P82" s="13">
        <v>20751.02</v>
      </c>
    </row>
    <row r="83" spans="1:16" x14ac:dyDescent="0.25">
      <c r="A83" s="9">
        <v>61372</v>
      </c>
      <c r="B83" s="10" t="s">
        <v>119</v>
      </c>
      <c r="C83" s="11" t="s">
        <v>2</v>
      </c>
      <c r="D83" s="10" t="s">
        <v>3</v>
      </c>
      <c r="E83" s="11" t="s">
        <v>4</v>
      </c>
      <c r="F83" s="10" t="s">
        <v>266</v>
      </c>
      <c r="G83" s="10" t="s">
        <v>267</v>
      </c>
      <c r="H83" s="10" t="s">
        <v>268</v>
      </c>
      <c r="I83" s="12" t="s">
        <v>0</v>
      </c>
      <c r="J83" s="12" t="s">
        <v>0</v>
      </c>
      <c r="K83" s="13">
        <v>52286.55</v>
      </c>
      <c r="L83" s="13">
        <v>10195.89</v>
      </c>
      <c r="M83" s="9">
        <v>3</v>
      </c>
      <c r="N83" s="9">
        <v>2009</v>
      </c>
      <c r="O83" s="15">
        <v>1568.6</v>
      </c>
      <c r="P83" s="13">
        <v>40522.06</v>
      </c>
    </row>
    <row r="84" spans="1:16" x14ac:dyDescent="0.25">
      <c r="A84" s="9">
        <v>61376</v>
      </c>
      <c r="B84" s="10" t="s">
        <v>120</v>
      </c>
      <c r="C84" s="11" t="s">
        <v>2</v>
      </c>
      <c r="D84" s="10" t="s">
        <v>3</v>
      </c>
      <c r="E84" s="11" t="s">
        <v>4</v>
      </c>
      <c r="F84" s="10" t="s">
        <v>266</v>
      </c>
      <c r="G84" s="10" t="s">
        <v>267</v>
      </c>
      <c r="H84" s="10" t="s">
        <v>268</v>
      </c>
      <c r="I84" s="12" t="s">
        <v>0</v>
      </c>
      <c r="J84" s="12" t="s">
        <v>0</v>
      </c>
      <c r="K84" s="13">
        <v>24099.96</v>
      </c>
      <c r="L84" s="13">
        <v>4699.49</v>
      </c>
      <c r="M84" s="9">
        <v>3</v>
      </c>
      <c r="N84" s="9">
        <v>2010</v>
      </c>
      <c r="O84" s="16">
        <v>723</v>
      </c>
      <c r="P84" s="13">
        <v>18677.47</v>
      </c>
    </row>
    <row r="85" spans="1:16" x14ac:dyDescent="0.25">
      <c r="A85" s="9">
        <v>61380</v>
      </c>
      <c r="B85" s="10" t="s">
        <v>121</v>
      </c>
      <c r="C85" s="11" t="s">
        <v>2</v>
      </c>
      <c r="D85" s="10" t="s">
        <v>3</v>
      </c>
      <c r="E85" s="11" t="s">
        <v>4</v>
      </c>
      <c r="F85" s="10" t="s">
        <v>266</v>
      </c>
      <c r="G85" s="10" t="s">
        <v>267</v>
      </c>
      <c r="H85" s="10" t="s">
        <v>268</v>
      </c>
      <c r="I85" s="12" t="s">
        <v>0</v>
      </c>
      <c r="J85" s="12" t="s">
        <v>0</v>
      </c>
      <c r="K85" s="13">
        <v>7000</v>
      </c>
      <c r="L85" s="13">
        <v>1155</v>
      </c>
      <c r="M85" s="9">
        <v>3</v>
      </c>
      <c r="N85" s="9">
        <v>2011</v>
      </c>
      <c r="O85" s="16">
        <v>210</v>
      </c>
      <c r="P85" s="13">
        <v>5635</v>
      </c>
    </row>
    <row r="86" spans="1:16" x14ac:dyDescent="0.25">
      <c r="A86" s="9">
        <v>61391</v>
      </c>
      <c r="B86" s="10" t="s">
        <v>122</v>
      </c>
      <c r="C86" s="11" t="s">
        <v>2</v>
      </c>
      <c r="D86" s="10" t="s">
        <v>3</v>
      </c>
      <c r="E86" s="11" t="s">
        <v>4</v>
      </c>
      <c r="F86" s="10" t="s">
        <v>266</v>
      </c>
      <c r="G86" s="10" t="s">
        <v>267</v>
      </c>
      <c r="H86" s="10" t="s">
        <v>268</v>
      </c>
      <c r="I86" s="12" t="s">
        <v>0</v>
      </c>
      <c r="J86" s="12" t="s">
        <v>0</v>
      </c>
      <c r="K86" s="13">
        <v>16210</v>
      </c>
      <c r="L86" s="13">
        <v>2674.65</v>
      </c>
      <c r="M86" s="9">
        <v>3</v>
      </c>
      <c r="N86" s="9">
        <v>2011</v>
      </c>
      <c r="O86" s="16">
        <v>486.3</v>
      </c>
      <c r="P86" s="13">
        <v>13049.05</v>
      </c>
    </row>
    <row r="87" spans="1:16" x14ac:dyDescent="0.25">
      <c r="A87" s="9">
        <v>61398</v>
      </c>
      <c r="B87" s="10" t="s">
        <v>123</v>
      </c>
      <c r="C87" s="11" t="s">
        <v>2</v>
      </c>
      <c r="D87" s="10" t="s">
        <v>3</v>
      </c>
      <c r="E87" s="11" t="s">
        <v>4</v>
      </c>
      <c r="F87" s="10" t="s">
        <v>266</v>
      </c>
      <c r="G87" s="10" t="s">
        <v>267</v>
      </c>
      <c r="H87" s="10" t="s">
        <v>268</v>
      </c>
      <c r="I87" s="12" t="s">
        <v>0</v>
      </c>
      <c r="J87" s="12" t="s">
        <v>0</v>
      </c>
      <c r="K87" s="13">
        <v>5230</v>
      </c>
      <c r="L87" s="9">
        <v>862.95</v>
      </c>
      <c r="M87" s="9">
        <v>3</v>
      </c>
      <c r="N87" s="9">
        <v>2011</v>
      </c>
      <c r="O87" s="16">
        <v>156.9</v>
      </c>
      <c r="P87" s="13">
        <v>4210.1499999999996</v>
      </c>
    </row>
    <row r="88" spans="1:16" x14ac:dyDescent="0.25">
      <c r="A88" s="9">
        <v>61562</v>
      </c>
      <c r="B88" s="10" t="s">
        <v>124</v>
      </c>
      <c r="C88" s="11" t="s">
        <v>2</v>
      </c>
      <c r="D88" s="10" t="s">
        <v>3</v>
      </c>
      <c r="E88" s="11" t="s">
        <v>4</v>
      </c>
      <c r="F88" s="10" t="s">
        <v>266</v>
      </c>
      <c r="G88" s="10" t="s">
        <v>267</v>
      </c>
      <c r="H88" s="10" t="s">
        <v>268</v>
      </c>
      <c r="I88" s="12" t="s">
        <v>0</v>
      </c>
      <c r="J88" s="12" t="s">
        <v>0</v>
      </c>
      <c r="K88" s="13">
        <v>2709.13</v>
      </c>
      <c r="L88" s="9">
        <v>284.45</v>
      </c>
      <c r="M88" s="9">
        <v>3</v>
      </c>
      <c r="N88" s="9">
        <v>2013</v>
      </c>
      <c r="O88" s="16">
        <v>81.27</v>
      </c>
      <c r="P88" s="13">
        <v>2343.41</v>
      </c>
    </row>
    <row r="89" spans="1:16" x14ac:dyDescent="0.25">
      <c r="A89" s="9">
        <v>61573</v>
      </c>
      <c r="B89" s="10" t="s">
        <v>125</v>
      </c>
      <c r="C89" s="11" t="s">
        <v>2</v>
      </c>
      <c r="D89" s="10" t="s">
        <v>3</v>
      </c>
      <c r="E89" s="11" t="s">
        <v>4</v>
      </c>
      <c r="F89" s="10" t="s">
        <v>266</v>
      </c>
      <c r="G89" s="10" t="s">
        <v>267</v>
      </c>
      <c r="H89" s="10" t="s">
        <v>268</v>
      </c>
      <c r="I89" s="12" t="s">
        <v>0</v>
      </c>
      <c r="J89" s="12" t="s">
        <v>0</v>
      </c>
      <c r="K89" s="13">
        <v>3027.42</v>
      </c>
      <c r="L89" s="9">
        <v>317.87</v>
      </c>
      <c r="M89" s="9">
        <v>3</v>
      </c>
      <c r="N89" s="9">
        <v>2013</v>
      </c>
      <c r="O89" s="16">
        <v>90.82</v>
      </c>
      <c r="P89" s="13">
        <v>2618.73</v>
      </c>
    </row>
    <row r="90" spans="1:16" x14ac:dyDescent="0.25">
      <c r="A90" s="9">
        <v>61577</v>
      </c>
      <c r="B90" s="10" t="s">
        <v>127</v>
      </c>
      <c r="C90" s="11" t="s">
        <v>2</v>
      </c>
      <c r="D90" s="10" t="s">
        <v>3</v>
      </c>
      <c r="E90" s="11" t="s">
        <v>4</v>
      </c>
      <c r="F90" s="10" t="s">
        <v>266</v>
      </c>
      <c r="G90" s="10" t="s">
        <v>267</v>
      </c>
      <c r="H90" s="10" t="s">
        <v>268</v>
      </c>
      <c r="I90" s="12" t="s">
        <v>0</v>
      </c>
      <c r="J90" s="12" t="s">
        <v>0</v>
      </c>
      <c r="K90" s="13">
        <v>5108.4399999999996</v>
      </c>
      <c r="L90" s="9">
        <v>536.38</v>
      </c>
      <c r="M90" s="9">
        <v>3</v>
      </c>
      <c r="N90" s="9">
        <v>2013</v>
      </c>
      <c r="O90" s="16">
        <v>153.25</v>
      </c>
      <c r="P90" s="13">
        <v>4418.8100000000004</v>
      </c>
    </row>
    <row r="91" spans="1:16" x14ac:dyDescent="0.25">
      <c r="A91" s="9">
        <v>61581</v>
      </c>
      <c r="B91" s="10" t="s">
        <v>127</v>
      </c>
      <c r="C91" s="11" t="s">
        <v>2</v>
      </c>
      <c r="D91" s="10" t="s">
        <v>3</v>
      </c>
      <c r="E91" s="11" t="s">
        <v>4</v>
      </c>
      <c r="F91" s="10" t="s">
        <v>266</v>
      </c>
      <c r="G91" s="10" t="s">
        <v>267</v>
      </c>
      <c r="H91" s="10" t="s">
        <v>268</v>
      </c>
      <c r="I91" s="12" t="s">
        <v>0</v>
      </c>
      <c r="J91" s="12" t="s">
        <v>0</v>
      </c>
      <c r="K91" s="13">
        <v>3925.06</v>
      </c>
      <c r="L91" s="9">
        <v>412.13</v>
      </c>
      <c r="M91" s="9">
        <v>3</v>
      </c>
      <c r="N91" s="9">
        <v>2013</v>
      </c>
      <c r="O91" s="16">
        <v>117.75</v>
      </c>
      <c r="P91" s="13">
        <v>3395.18</v>
      </c>
    </row>
    <row r="92" spans="1:16" x14ac:dyDescent="0.25">
      <c r="A92" s="9">
        <v>61589</v>
      </c>
      <c r="B92" s="10" t="s">
        <v>128</v>
      </c>
      <c r="C92" s="11" t="s">
        <v>2</v>
      </c>
      <c r="D92" s="10" t="s">
        <v>3</v>
      </c>
      <c r="E92" s="11" t="s">
        <v>4</v>
      </c>
      <c r="F92" s="10" t="s">
        <v>266</v>
      </c>
      <c r="G92" s="10" t="s">
        <v>267</v>
      </c>
      <c r="H92" s="10" t="s">
        <v>268</v>
      </c>
      <c r="I92" s="12" t="s">
        <v>0</v>
      </c>
      <c r="J92" s="12" t="s">
        <v>0</v>
      </c>
      <c r="K92" s="13">
        <v>2277.5500000000002</v>
      </c>
      <c r="L92" s="9">
        <v>239.14</v>
      </c>
      <c r="M92" s="9">
        <v>3</v>
      </c>
      <c r="N92" s="9">
        <v>2013</v>
      </c>
      <c r="O92" s="16">
        <v>68.33</v>
      </c>
      <c r="P92" s="13">
        <v>1970.08</v>
      </c>
    </row>
    <row r="93" spans="1:16" x14ac:dyDescent="0.25">
      <c r="A93" s="9">
        <v>61597</v>
      </c>
      <c r="B93" s="10" t="s">
        <v>130</v>
      </c>
      <c r="C93" s="11" t="s">
        <v>2</v>
      </c>
      <c r="D93" s="10" t="s">
        <v>3</v>
      </c>
      <c r="E93" s="11" t="s">
        <v>4</v>
      </c>
      <c r="F93" s="10" t="s">
        <v>266</v>
      </c>
      <c r="G93" s="10" t="s">
        <v>267</v>
      </c>
      <c r="H93" s="10" t="s">
        <v>268</v>
      </c>
      <c r="I93" s="12" t="s">
        <v>0</v>
      </c>
      <c r="J93" s="12" t="s">
        <v>0</v>
      </c>
      <c r="K93" s="9">
        <v>435.44</v>
      </c>
      <c r="L93" s="9">
        <v>45.71</v>
      </c>
      <c r="M93" s="9">
        <v>3</v>
      </c>
      <c r="N93" s="9">
        <v>2013</v>
      </c>
      <c r="O93" s="16">
        <v>13.06</v>
      </c>
      <c r="P93" s="9">
        <v>376.67</v>
      </c>
    </row>
    <row r="94" spans="1:16" x14ac:dyDescent="0.25">
      <c r="A94" s="9">
        <v>61604</v>
      </c>
      <c r="B94" s="10" t="s">
        <v>131</v>
      </c>
      <c r="C94" s="11" t="s">
        <v>2</v>
      </c>
      <c r="D94" s="10" t="s">
        <v>3</v>
      </c>
      <c r="E94" s="11" t="s">
        <v>4</v>
      </c>
      <c r="F94" s="10" t="s">
        <v>266</v>
      </c>
      <c r="G94" s="10" t="s">
        <v>267</v>
      </c>
      <c r="H94" s="10" t="s">
        <v>268</v>
      </c>
      <c r="I94" s="12" t="s">
        <v>0</v>
      </c>
      <c r="J94" s="12" t="s">
        <v>0</v>
      </c>
      <c r="K94" s="13">
        <v>1444.7</v>
      </c>
      <c r="L94" s="9">
        <v>151.69</v>
      </c>
      <c r="M94" s="9">
        <v>3</v>
      </c>
      <c r="N94" s="9">
        <v>2013</v>
      </c>
      <c r="O94" s="16">
        <v>43.34</v>
      </c>
      <c r="P94" s="13">
        <v>1249.67</v>
      </c>
    </row>
    <row r="95" spans="1:16" x14ac:dyDescent="0.25">
      <c r="A95" s="9">
        <v>61621</v>
      </c>
      <c r="B95" s="10" t="s">
        <v>132</v>
      </c>
      <c r="C95" s="11" t="s">
        <v>2</v>
      </c>
      <c r="D95" s="10" t="s">
        <v>3</v>
      </c>
      <c r="E95" s="11" t="s">
        <v>4</v>
      </c>
      <c r="F95" s="10" t="s">
        <v>266</v>
      </c>
      <c r="G95" s="10" t="s">
        <v>267</v>
      </c>
      <c r="H95" s="10" t="s">
        <v>268</v>
      </c>
      <c r="I95" s="12" t="s">
        <v>0</v>
      </c>
      <c r="J95" s="12" t="s">
        <v>0</v>
      </c>
      <c r="K95" s="13">
        <v>5246.45</v>
      </c>
      <c r="L95" s="9">
        <v>550.87</v>
      </c>
      <c r="M95" s="9">
        <v>3</v>
      </c>
      <c r="N95" s="9">
        <v>2013</v>
      </c>
      <c r="O95" s="16">
        <v>157.38999999999999</v>
      </c>
      <c r="P95" s="13">
        <v>4538.1899999999996</v>
      </c>
    </row>
    <row r="96" spans="1:16" x14ac:dyDescent="0.25">
      <c r="A96" s="9">
        <v>61628</v>
      </c>
      <c r="B96" s="10" t="s">
        <v>133</v>
      </c>
      <c r="C96" s="11" t="s">
        <v>2</v>
      </c>
      <c r="D96" s="10" t="s">
        <v>3</v>
      </c>
      <c r="E96" s="11" t="s">
        <v>4</v>
      </c>
      <c r="F96" s="10" t="s">
        <v>266</v>
      </c>
      <c r="G96" s="10" t="s">
        <v>267</v>
      </c>
      <c r="H96" s="10" t="s">
        <v>268</v>
      </c>
      <c r="I96" s="12" t="s">
        <v>0</v>
      </c>
      <c r="J96" s="12" t="s">
        <v>0</v>
      </c>
      <c r="K96" s="13">
        <v>9277.58</v>
      </c>
      <c r="L96" s="9">
        <v>974.14</v>
      </c>
      <c r="M96" s="9">
        <v>3</v>
      </c>
      <c r="N96" s="9">
        <v>2013</v>
      </c>
      <c r="O96" s="16">
        <v>278.33</v>
      </c>
      <c r="P96" s="13">
        <v>8025.11</v>
      </c>
    </row>
    <row r="97" spans="1:18" x14ac:dyDescent="0.25">
      <c r="A97" s="9">
        <v>61713</v>
      </c>
      <c r="B97" s="10" t="s">
        <v>143</v>
      </c>
      <c r="C97" s="11" t="s">
        <v>2</v>
      </c>
      <c r="D97" s="10" t="s">
        <v>3</v>
      </c>
      <c r="E97" s="11" t="s">
        <v>4</v>
      </c>
      <c r="F97" s="10" t="s">
        <v>266</v>
      </c>
      <c r="G97" s="10" t="s">
        <v>267</v>
      </c>
      <c r="H97" s="10" t="s">
        <v>268</v>
      </c>
      <c r="I97" s="12" t="s">
        <v>0</v>
      </c>
      <c r="J97" s="12" t="s">
        <v>0</v>
      </c>
      <c r="K97" s="13">
        <v>2000</v>
      </c>
      <c r="L97" s="9">
        <v>150</v>
      </c>
      <c r="M97" s="9">
        <v>3</v>
      </c>
      <c r="N97" s="9">
        <v>2014</v>
      </c>
      <c r="O97" s="16">
        <v>60</v>
      </c>
      <c r="P97" s="13">
        <v>1790</v>
      </c>
    </row>
    <row r="98" spans="1:18" x14ac:dyDescent="0.25">
      <c r="A98" s="9">
        <v>61716</v>
      </c>
      <c r="B98" s="10" t="s">
        <v>144</v>
      </c>
      <c r="C98" s="11" t="s">
        <v>2</v>
      </c>
      <c r="D98" s="10" t="s">
        <v>3</v>
      </c>
      <c r="E98" s="11" t="s">
        <v>4</v>
      </c>
      <c r="F98" s="10" t="s">
        <v>266</v>
      </c>
      <c r="G98" s="10" t="s">
        <v>267</v>
      </c>
      <c r="H98" s="10" t="s">
        <v>268</v>
      </c>
      <c r="I98" s="12" t="s">
        <v>0</v>
      </c>
      <c r="J98" s="12" t="s">
        <v>0</v>
      </c>
      <c r="K98" s="13">
        <v>3610</v>
      </c>
      <c r="L98" s="9">
        <v>270.75</v>
      </c>
      <c r="M98" s="9">
        <v>3</v>
      </c>
      <c r="N98" s="9">
        <v>2014</v>
      </c>
      <c r="O98" s="16">
        <v>108.3</v>
      </c>
      <c r="P98" s="13">
        <v>3230.95</v>
      </c>
    </row>
    <row r="99" spans="1:18" x14ac:dyDescent="0.25">
      <c r="A99" s="9">
        <v>90307</v>
      </c>
      <c r="B99" s="10" t="s">
        <v>197</v>
      </c>
      <c r="C99" s="11" t="s">
        <v>2</v>
      </c>
      <c r="D99" s="10" t="s">
        <v>3</v>
      </c>
      <c r="E99" s="11" t="s">
        <v>4</v>
      </c>
      <c r="F99" s="10" t="s">
        <v>266</v>
      </c>
      <c r="G99" s="10" t="s">
        <v>267</v>
      </c>
      <c r="H99" s="10" t="s">
        <v>268</v>
      </c>
      <c r="I99" s="12" t="s">
        <v>0</v>
      </c>
      <c r="J99" s="12" t="s">
        <v>0</v>
      </c>
      <c r="K99" s="13">
        <v>8600</v>
      </c>
      <c r="L99" s="9">
        <v>129</v>
      </c>
      <c r="M99" s="9">
        <v>3</v>
      </c>
      <c r="N99" s="9">
        <v>2016</v>
      </c>
      <c r="O99" s="16">
        <v>258</v>
      </c>
      <c r="P99" s="13">
        <v>8213</v>
      </c>
    </row>
    <row r="100" spans="1:18" x14ac:dyDescent="0.25">
      <c r="A100" s="9">
        <v>90313</v>
      </c>
      <c r="B100" s="10" t="s">
        <v>198</v>
      </c>
      <c r="C100" s="11" t="s">
        <v>2</v>
      </c>
      <c r="D100" s="10" t="s">
        <v>3</v>
      </c>
      <c r="E100" s="11" t="s">
        <v>4</v>
      </c>
      <c r="F100" s="10" t="s">
        <v>266</v>
      </c>
      <c r="G100" s="10" t="s">
        <v>267</v>
      </c>
      <c r="H100" s="10" t="s">
        <v>268</v>
      </c>
      <c r="I100" s="12" t="s">
        <v>0</v>
      </c>
      <c r="J100" s="12" t="s">
        <v>0</v>
      </c>
      <c r="K100" s="9">
        <v>31.5</v>
      </c>
      <c r="L100" s="9">
        <v>0.47</v>
      </c>
      <c r="M100" s="9">
        <v>3</v>
      </c>
      <c r="N100" s="9">
        <v>2016</v>
      </c>
      <c r="O100" s="16">
        <v>0.95</v>
      </c>
      <c r="P100" s="9">
        <v>30.08</v>
      </c>
    </row>
    <row r="101" spans="1:18" x14ac:dyDescent="0.25">
      <c r="A101" s="9">
        <v>90314</v>
      </c>
      <c r="B101" s="10" t="s">
        <v>199</v>
      </c>
      <c r="C101" s="11" t="s">
        <v>2</v>
      </c>
      <c r="D101" s="10" t="s">
        <v>3</v>
      </c>
      <c r="E101" s="11" t="s">
        <v>4</v>
      </c>
      <c r="F101" s="10" t="s">
        <v>266</v>
      </c>
      <c r="G101" s="10" t="s">
        <v>267</v>
      </c>
      <c r="H101" s="10" t="s">
        <v>268</v>
      </c>
      <c r="I101" s="12" t="s">
        <v>0</v>
      </c>
      <c r="J101" s="12" t="s">
        <v>0</v>
      </c>
      <c r="K101" s="9">
        <v>147</v>
      </c>
      <c r="L101" s="9">
        <v>2.21</v>
      </c>
      <c r="M101" s="9">
        <v>3</v>
      </c>
      <c r="N101" s="9">
        <v>2016</v>
      </c>
      <c r="O101" s="16">
        <v>4.41</v>
      </c>
      <c r="P101" s="9">
        <v>140.38</v>
      </c>
    </row>
    <row r="102" spans="1:18" x14ac:dyDescent="0.25">
      <c r="A102" s="9">
        <v>90315</v>
      </c>
      <c r="B102" s="10" t="s">
        <v>200</v>
      </c>
      <c r="C102" s="11" t="s">
        <v>2</v>
      </c>
      <c r="D102" s="10" t="s">
        <v>3</v>
      </c>
      <c r="E102" s="11" t="s">
        <v>4</v>
      </c>
      <c r="F102" s="10" t="s">
        <v>266</v>
      </c>
      <c r="G102" s="10" t="s">
        <v>267</v>
      </c>
      <c r="H102" s="10" t="s">
        <v>268</v>
      </c>
      <c r="I102" s="12" t="s">
        <v>0</v>
      </c>
      <c r="J102" s="12" t="s">
        <v>0</v>
      </c>
      <c r="K102" s="13">
        <v>1873.44</v>
      </c>
      <c r="L102" s="9">
        <v>28.1</v>
      </c>
      <c r="M102" s="9">
        <v>3</v>
      </c>
      <c r="N102" s="9">
        <v>2016</v>
      </c>
      <c r="O102" s="16">
        <v>56.2</v>
      </c>
      <c r="P102" s="13">
        <v>1789.14</v>
      </c>
    </row>
    <row r="103" spans="1:18" x14ac:dyDescent="0.25">
      <c r="A103" s="9">
        <v>90693</v>
      </c>
      <c r="B103" s="10" t="s">
        <v>269</v>
      </c>
      <c r="C103" s="11" t="s">
        <v>2</v>
      </c>
      <c r="D103" s="10" t="s">
        <v>3</v>
      </c>
      <c r="E103" s="11" t="s">
        <v>189</v>
      </c>
      <c r="F103" s="10" t="s">
        <v>270</v>
      </c>
      <c r="G103" s="10" t="s">
        <v>271</v>
      </c>
      <c r="H103" s="10" t="s">
        <v>268</v>
      </c>
      <c r="I103" s="12" t="s">
        <v>0</v>
      </c>
      <c r="J103" s="12" t="s">
        <v>0</v>
      </c>
      <c r="K103" s="13">
        <v>4839.66</v>
      </c>
      <c r="L103" s="9">
        <v>0</v>
      </c>
      <c r="M103" s="9">
        <v>12.5</v>
      </c>
      <c r="N103" s="9">
        <v>2017</v>
      </c>
      <c r="O103" s="16">
        <v>604.96</v>
      </c>
      <c r="P103" s="13">
        <v>4234.7</v>
      </c>
    </row>
    <row r="104" spans="1:18" x14ac:dyDescent="0.25">
      <c r="A104" s="9">
        <v>61027</v>
      </c>
      <c r="B104" s="10" t="s">
        <v>52</v>
      </c>
      <c r="C104" s="11" t="s">
        <v>2</v>
      </c>
      <c r="D104" s="10" t="s">
        <v>3</v>
      </c>
      <c r="E104" s="11" t="s">
        <v>31</v>
      </c>
      <c r="F104" s="10" t="s">
        <v>283</v>
      </c>
      <c r="G104" s="10" t="s">
        <v>271</v>
      </c>
      <c r="H104" s="10" t="s">
        <v>268</v>
      </c>
      <c r="I104" s="12" t="s">
        <v>0</v>
      </c>
      <c r="J104" s="12" t="s">
        <v>0</v>
      </c>
      <c r="K104" s="13">
        <v>2882.87</v>
      </c>
      <c r="L104" s="13">
        <v>2162.15</v>
      </c>
      <c r="M104" s="9">
        <v>30</v>
      </c>
      <c r="N104" s="9">
        <v>2014</v>
      </c>
      <c r="O104" s="16">
        <v>720.72</v>
      </c>
      <c r="P104" s="9">
        <v>0</v>
      </c>
    </row>
    <row r="105" spans="1:18" x14ac:dyDescent="0.25">
      <c r="A105" s="9">
        <v>90561</v>
      </c>
      <c r="B105" s="10" t="s">
        <v>284</v>
      </c>
      <c r="C105" s="11" t="s">
        <v>2</v>
      </c>
      <c r="D105" s="10" t="s">
        <v>3</v>
      </c>
      <c r="E105" s="11" t="s">
        <v>31</v>
      </c>
      <c r="F105" s="10" t="s">
        <v>283</v>
      </c>
      <c r="G105" s="10" t="s">
        <v>271</v>
      </c>
      <c r="H105" s="10" t="s">
        <v>268</v>
      </c>
      <c r="I105" s="12" t="s">
        <v>0</v>
      </c>
      <c r="J105" s="12" t="s">
        <v>0</v>
      </c>
      <c r="K105" s="13">
        <v>4372.4399999999996</v>
      </c>
      <c r="L105" s="9">
        <v>0</v>
      </c>
      <c r="M105" s="9">
        <v>15</v>
      </c>
      <c r="N105" s="9">
        <v>2017</v>
      </c>
      <c r="O105" s="16">
        <v>655.87</v>
      </c>
      <c r="P105" s="13">
        <v>3716.57</v>
      </c>
    </row>
    <row r="106" spans="1:18" ht="15.75" thickBot="1" x14ac:dyDescent="0.3">
      <c r="A106" s="9">
        <v>90197</v>
      </c>
      <c r="B106" s="24" t="s">
        <v>193</v>
      </c>
      <c r="C106" s="25" t="s">
        <v>2</v>
      </c>
      <c r="D106" s="24" t="s">
        <v>3</v>
      </c>
      <c r="E106" s="25" t="s">
        <v>5</v>
      </c>
      <c r="F106" s="24" t="s">
        <v>285</v>
      </c>
      <c r="G106" s="24" t="s">
        <v>286</v>
      </c>
      <c r="H106" s="24" t="s">
        <v>268</v>
      </c>
      <c r="I106" s="26" t="s">
        <v>0</v>
      </c>
      <c r="J106" s="26" t="s">
        <v>0</v>
      </c>
      <c r="K106" s="27">
        <v>1200</v>
      </c>
      <c r="L106" s="28">
        <v>360</v>
      </c>
      <c r="M106" s="28">
        <v>20</v>
      </c>
      <c r="N106" s="28">
        <v>2015</v>
      </c>
      <c r="O106" s="29">
        <v>240</v>
      </c>
      <c r="P106" s="28">
        <v>600</v>
      </c>
      <c r="R106" s="4">
        <f>SUM(O2:O106)</f>
        <v>117365.20000000001</v>
      </c>
    </row>
    <row r="107" spans="1:18" x14ac:dyDescent="0.25">
      <c r="A107" s="9">
        <v>90686</v>
      </c>
      <c r="B107" s="18" t="s">
        <v>272</v>
      </c>
      <c r="C107" s="19" t="s">
        <v>2</v>
      </c>
      <c r="D107" s="18" t="s">
        <v>3</v>
      </c>
      <c r="E107" s="19" t="s">
        <v>136</v>
      </c>
      <c r="F107" s="18" t="s">
        <v>273</v>
      </c>
      <c r="G107" s="18" t="s">
        <v>274</v>
      </c>
      <c r="H107" s="18" t="s">
        <v>268</v>
      </c>
      <c r="I107" s="20" t="s">
        <v>0</v>
      </c>
      <c r="J107" s="20" t="s">
        <v>0</v>
      </c>
      <c r="K107" s="21">
        <v>1400</v>
      </c>
      <c r="L107" s="22">
        <v>0</v>
      </c>
      <c r="M107" s="22">
        <v>6</v>
      </c>
      <c r="N107" s="22">
        <v>2017</v>
      </c>
      <c r="O107" s="23">
        <v>84</v>
      </c>
      <c r="P107" s="21">
        <v>1316</v>
      </c>
    </row>
    <row r="108" spans="1:18" x14ac:dyDescent="0.25">
      <c r="A108" s="9">
        <v>61576</v>
      </c>
      <c r="B108" s="10" t="s">
        <v>126</v>
      </c>
      <c r="C108" s="11" t="s">
        <v>2</v>
      </c>
      <c r="D108" s="10" t="s">
        <v>3</v>
      </c>
      <c r="E108" s="11" t="s">
        <v>81</v>
      </c>
      <c r="F108" s="10" t="s">
        <v>275</v>
      </c>
      <c r="G108" s="10" t="s">
        <v>274</v>
      </c>
      <c r="H108" s="10" t="s">
        <v>268</v>
      </c>
      <c r="I108" s="12" t="s">
        <v>0</v>
      </c>
      <c r="J108" s="12" t="s">
        <v>0</v>
      </c>
      <c r="K108" s="9">
        <v>970</v>
      </c>
      <c r="L108" s="9">
        <v>679</v>
      </c>
      <c r="M108" s="9">
        <v>20</v>
      </c>
      <c r="N108" s="9">
        <v>2013</v>
      </c>
      <c r="O108" s="16">
        <v>194</v>
      </c>
      <c r="P108" s="9">
        <v>97</v>
      </c>
    </row>
    <row r="109" spans="1:18" x14ac:dyDescent="0.25">
      <c r="A109" s="9">
        <v>61596</v>
      </c>
      <c r="B109" s="10" t="s">
        <v>129</v>
      </c>
      <c r="C109" s="11" t="s">
        <v>2</v>
      </c>
      <c r="D109" s="10" t="s">
        <v>3</v>
      </c>
      <c r="E109" s="11" t="s">
        <v>81</v>
      </c>
      <c r="F109" s="10" t="s">
        <v>275</v>
      </c>
      <c r="G109" s="10" t="s">
        <v>274</v>
      </c>
      <c r="H109" s="10" t="s">
        <v>268</v>
      </c>
      <c r="I109" s="12" t="s">
        <v>0</v>
      </c>
      <c r="J109" s="12" t="s">
        <v>0</v>
      </c>
      <c r="K109" s="13">
        <v>1246</v>
      </c>
      <c r="L109" s="9">
        <v>623</v>
      </c>
      <c r="M109" s="9">
        <v>20</v>
      </c>
      <c r="N109" s="9">
        <v>2014</v>
      </c>
      <c r="O109" s="16">
        <v>249.2</v>
      </c>
      <c r="P109" s="9">
        <v>373.8</v>
      </c>
    </row>
    <row r="110" spans="1:18" x14ac:dyDescent="0.25">
      <c r="A110" s="9">
        <v>90653</v>
      </c>
      <c r="B110" s="10" t="s">
        <v>276</v>
      </c>
      <c r="C110" s="11" t="s">
        <v>2</v>
      </c>
      <c r="D110" s="10" t="s">
        <v>3</v>
      </c>
      <c r="E110" s="11" t="s">
        <v>11</v>
      </c>
      <c r="F110" s="10" t="s">
        <v>277</v>
      </c>
      <c r="G110" s="10" t="s">
        <v>278</v>
      </c>
      <c r="H110" s="10" t="s">
        <v>268</v>
      </c>
      <c r="I110" s="12" t="s">
        <v>0</v>
      </c>
      <c r="J110" s="12" t="s">
        <v>0</v>
      </c>
      <c r="K110" s="13">
        <v>8719.5400000000009</v>
      </c>
      <c r="L110" s="9">
        <v>0</v>
      </c>
      <c r="M110" s="9">
        <v>20</v>
      </c>
      <c r="N110" s="9">
        <v>2017</v>
      </c>
      <c r="O110" s="15">
        <v>1743.91</v>
      </c>
      <c r="P110" s="13">
        <v>6975.63</v>
      </c>
    </row>
    <row r="111" spans="1:18" x14ac:dyDescent="0.25">
      <c r="A111" s="9">
        <v>60711</v>
      </c>
      <c r="B111" s="10" t="s">
        <v>9</v>
      </c>
      <c r="C111" s="11" t="s">
        <v>2</v>
      </c>
      <c r="D111" s="10" t="s">
        <v>3</v>
      </c>
      <c r="E111" s="11" t="s">
        <v>10</v>
      </c>
      <c r="F111" s="10" t="s">
        <v>279</v>
      </c>
      <c r="G111" s="10" t="s">
        <v>280</v>
      </c>
      <c r="H111" s="10" t="s">
        <v>268</v>
      </c>
      <c r="I111" s="12" t="s">
        <v>0</v>
      </c>
      <c r="J111" s="12" t="s">
        <v>0</v>
      </c>
      <c r="K111" s="13">
        <v>1004</v>
      </c>
      <c r="L111" s="9">
        <v>978.9</v>
      </c>
      <c r="M111" s="9">
        <v>15</v>
      </c>
      <c r="N111" s="9">
        <v>2010</v>
      </c>
      <c r="O111" s="16">
        <v>25.1</v>
      </c>
      <c r="P111" s="9">
        <v>0</v>
      </c>
    </row>
    <row r="112" spans="1:18" x14ac:dyDescent="0.25">
      <c r="A112" s="9">
        <v>60724</v>
      </c>
      <c r="B112" s="10" t="s">
        <v>12</v>
      </c>
      <c r="C112" s="11" t="s">
        <v>2</v>
      </c>
      <c r="D112" s="10" t="s">
        <v>3</v>
      </c>
      <c r="E112" s="11" t="s">
        <v>10</v>
      </c>
      <c r="F112" s="10" t="s">
        <v>279</v>
      </c>
      <c r="G112" s="10" t="s">
        <v>280</v>
      </c>
      <c r="H112" s="10" t="s">
        <v>268</v>
      </c>
      <c r="I112" s="12" t="s">
        <v>0</v>
      </c>
      <c r="J112" s="12" t="s">
        <v>0</v>
      </c>
      <c r="K112" s="9">
        <v>579.91999999999996</v>
      </c>
      <c r="L112" s="9">
        <v>565.41999999999996</v>
      </c>
      <c r="M112" s="9">
        <v>15</v>
      </c>
      <c r="N112" s="9">
        <v>2010</v>
      </c>
      <c r="O112" s="16">
        <v>14.5</v>
      </c>
      <c r="P112" s="9">
        <v>0</v>
      </c>
    </row>
    <row r="113" spans="1:16" x14ac:dyDescent="0.25">
      <c r="A113" s="9">
        <v>60730</v>
      </c>
      <c r="B113" s="10" t="s">
        <v>13</v>
      </c>
      <c r="C113" s="11" t="s">
        <v>2</v>
      </c>
      <c r="D113" s="10" t="s">
        <v>3</v>
      </c>
      <c r="E113" s="11" t="s">
        <v>10</v>
      </c>
      <c r="F113" s="10" t="s">
        <v>279</v>
      </c>
      <c r="G113" s="10" t="s">
        <v>280</v>
      </c>
      <c r="H113" s="10" t="s">
        <v>268</v>
      </c>
      <c r="I113" s="12" t="s">
        <v>0</v>
      </c>
      <c r="J113" s="12" t="s">
        <v>0</v>
      </c>
      <c r="K113" s="13">
        <v>5200</v>
      </c>
      <c r="L113" s="13">
        <v>5070</v>
      </c>
      <c r="M113" s="9">
        <v>15</v>
      </c>
      <c r="N113" s="9">
        <v>2010</v>
      </c>
      <c r="O113" s="16">
        <v>130</v>
      </c>
      <c r="P113" s="9">
        <v>0</v>
      </c>
    </row>
    <row r="114" spans="1:16" x14ac:dyDescent="0.25">
      <c r="A114" s="9">
        <v>60748</v>
      </c>
      <c r="B114" s="10" t="s">
        <v>14</v>
      </c>
      <c r="C114" s="11" t="s">
        <v>2</v>
      </c>
      <c r="D114" s="10" t="s">
        <v>3</v>
      </c>
      <c r="E114" s="11" t="s">
        <v>10</v>
      </c>
      <c r="F114" s="10" t="s">
        <v>279</v>
      </c>
      <c r="G114" s="10" t="s">
        <v>280</v>
      </c>
      <c r="H114" s="10" t="s">
        <v>268</v>
      </c>
      <c r="I114" s="12" t="s">
        <v>0</v>
      </c>
      <c r="J114" s="12" t="s">
        <v>0</v>
      </c>
      <c r="K114" s="9">
        <v>650</v>
      </c>
      <c r="L114" s="9">
        <v>536.25</v>
      </c>
      <c r="M114" s="9">
        <v>15</v>
      </c>
      <c r="N114" s="9">
        <v>2011</v>
      </c>
      <c r="O114" s="16">
        <v>97.5</v>
      </c>
      <c r="P114" s="9">
        <v>16.25</v>
      </c>
    </row>
    <row r="115" spans="1:16" x14ac:dyDescent="0.25">
      <c r="A115" s="9">
        <v>60952</v>
      </c>
      <c r="B115" s="10" t="s">
        <v>42</v>
      </c>
      <c r="C115" s="11" t="s">
        <v>2</v>
      </c>
      <c r="D115" s="10" t="s">
        <v>3</v>
      </c>
      <c r="E115" s="11" t="s">
        <v>10</v>
      </c>
      <c r="F115" s="10" t="s">
        <v>279</v>
      </c>
      <c r="G115" s="10" t="s">
        <v>280</v>
      </c>
      <c r="H115" s="10" t="s">
        <v>268</v>
      </c>
      <c r="I115" s="12" t="s">
        <v>0</v>
      </c>
      <c r="J115" s="12" t="s">
        <v>0</v>
      </c>
      <c r="K115" s="9">
        <v>825.62</v>
      </c>
      <c r="L115" s="9">
        <v>557.28</v>
      </c>
      <c r="M115" s="9">
        <v>15</v>
      </c>
      <c r="N115" s="9">
        <v>2012</v>
      </c>
      <c r="O115" s="16">
        <v>123.84</v>
      </c>
      <c r="P115" s="9">
        <v>144.5</v>
      </c>
    </row>
    <row r="116" spans="1:16" x14ac:dyDescent="0.25">
      <c r="A116" s="9">
        <v>90408</v>
      </c>
      <c r="B116" s="10" t="s">
        <v>208</v>
      </c>
      <c r="C116" s="11" t="s">
        <v>2</v>
      </c>
      <c r="D116" s="10" t="s">
        <v>3</v>
      </c>
      <c r="E116" s="11" t="s">
        <v>10</v>
      </c>
      <c r="F116" s="10" t="s">
        <v>279</v>
      </c>
      <c r="G116" s="10" t="s">
        <v>280</v>
      </c>
      <c r="H116" s="10" t="s">
        <v>268</v>
      </c>
      <c r="I116" s="12" t="s">
        <v>0</v>
      </c>
      <c r="J116" s="12" t="s">
        <v>0</v>
      </c>
      <c r="K116" s="9">
        <v>900</v>
      </c>
      <c r="L116" s="9">
        <v>67.5</v>
      </c>
      <c r="M116" s="9">
        <v>15</v>
      </c>
      <c r="N116" s="9">
        <v>2016</v>
      </c>
      <c r="O116" s="16">
        <v>135</v>
      </c>
      <c r="P116" s="9">
        <v>697.5</v>
      </c>
    </row>
    <row r="117" spans="1:16" x14ac:dyDescent="0.25">
      <c r="A117" s="9">
        <v>90425</v>
      </c>
      <c r="B117" s="10" t="s">
        <v>207</v>
      </c>
      <c r="C117" s="11" t="s">
        <v>2</v>
      </c>
      <c r="D117" s="10" t="s">
        <v>3</v>
      </c>
      <c r="E117" s="11" t="s">
        <v>190</v>
      </c>
      <c r="F117" s="10" t="s">
        <v>281</v>
      </c>
      <c r="G117" s="10" t="s">
        <v>282</v>
      </c>
      <c r="H117" s="10" t="s">
        <v>268</v>
      </c>
      <c r="I117" s="12" t="s">
        <v>0</v>
      </c>
      <c r="J117" s="12" t="s">
        <v>0</v>
      </c>
      <c r="K117" s="13">
        <v>1700</v>
      </c>
      <c r="L117" s="9">
        <v>340</v>
      </c>
      <c r="M117" s="9">
        <v>20</v>
      </c>
      <c r="N117" s="9">
        <v>2016</v>
      </c>
      <c r="O117" s="16">
        <v>340</v>
      </c>
      <c r="P117" s="13">
        <v>1020</v>
      </c>
    </row>
    <row r="118" spans="1:16" x14ac:dyDescent="0.25">
      <c r="A118" s="9">
        <v>60758</v>
      </c>
      <c r="B118" s="10" t="s">
        <v>16</v>
      </c>
      <c r="C118" s="11" t="s">
        <v>2</v>
      </c>
      <c r="D118" s="10" t="s">
        <v>3</v>
      </c>
      <c r="E118" s="11" t="s">
        <v>17</v>
      </c>
      <c r="F118" s="10" t="s">
        <v>287</v>
      </c>
      <c r="G118" s="10" t="s">
        <v>288</v>
      </c>
      <c r="H118" s="10" t="s">
        <v>268</v>
      </c>
      <c r="I118" s="12" t="s">
        <v>0</v>
      </c>
      <c r="J118" s="12" t="s">
        <v>0</v>
      </c>
      <c r="K118" s="13">
        <v>1312</v>
      </c>
      <c r="L118" s="9">
        <v>492</v>
      </c>
      <c r="M118" s="9">
        <v>15</v>
      </c>
      <c r="N118" s="9">
        <v>2014</v>
      </c>
      <c r="O118" s="16">
        <v>196.8</v>
      </c>
      <c r="P118" s="9">
        <v>623.20000000000005</v>
      </c>
    </row>
    <row r="119" spans="1:16" x14ac:dyDescent="0.25">
      <c r="A119" s="9">
        <v>60786</v>
      </c>
      <c r="B119" s="10" t="s">
        <v>22</v>
      </c>
      <c r="C119" s="11" t="s">
        <v>2</v>
      </c>
      <c r="D119" s="10" t="s">
        <v>3</v>
      </c>
      <c r="E119" s="11" t="s">
        <v>17</v>
      </c>
      <c r="F119" s="10" t="s">
        <v>287</v>
      </c>
      <c r="G119" s="10" t="s">
        <v>288</v>
      </c>
      <c r="H119" s="10" t="s">
        <v>268</v>
      </c>
      <c r="I119" s="12" t="s">
        <v>0</v>
      </c>
      <c r="J119" s="12" t="s">
        <v>0</v>
      </c>
      <c r="K119" s="13">
        <v>1103.9000000000001</v>
      </c>
      <c r="L119" s="9">
        <v>413.97</v>
      </c>
      <c r="M119" s="9">
        <v>15</v>
      </c>
      <c r="N119" s="9">
        <v>2014</v>
      </c>
      <c r="O119" s="16">
        <v>165.59</v>
      </c>
      <c r="P119" s="9">
        <v>524.34</v>
      </c>
    </row>
    <row r="120" spans="1:16" x14ac:dyDescent="0.25">
      <c r="A120" s="9">
        <v>60894</v>
      </c>
      <c r="B120" s="10" t="s">
        <v>34</v>
      </c>
      <c r="C120" s="11" t="s">
        <v>2</v>
      </c>
      <c r="D120" s="10" t="s">
        <v>3</v>
      </c>
      <c r="E120" s="11" t="s">
        <v>17</v>
      </c>
      <c r="F120" s="10" t="s">
        <v>287</v>
      </c>
      <c r="G120" s="10" t="s">
        <v>289</v>
      </c>
      <c r="H120" s="10" t="s">
        <v>268</v>
      </c>
      <c r="I120" s="12" t="s">
        <v>0</v>
      </c>
      <c r="J120" s="12" t="s">
        <v>0</v>
      </c>
      <c r="K120" s="13">
        <v>19235.099999999999</v>
      </c>
      <c r="L120" s="13">
        <v>18754.240000000002</v>
      </c>
      <c r="M120" s="9">
        <v>15</v>
      </c>
      <c r="N120" s="9">
        <v>2008</v>
      </c>
      <c r="O120" s="16">
        <v>480.86</v>
      </c>
      <c r="P120" s="9">
        <v>0</v>
      </c>
    </row>
    <row r="121" spans="1:16" x14ac:dyDescent="0.25">
      <c r="A121" s="9">
        <v>60900</v>
      </c>
      <c r="B121" s="10" t="s">
        <v>35</v>
      </c>
      <c r="C121" s="11" t="s">
        <v>2</v>
      </c>
      <c r="D121" s="10" t="s">
        <v>3</v>
      </c>
      <c r="E121" s="11" t="s">
        <v>17</v>
      </c>
      <c r="F121" s="10" t="s">
        <v>287</v>
      </c>
      <c r="G121" s="10" t="s">
        <v>289</v>
      </c>
      <c r="H121" s="10" t="s">
        <v>268</v>
      </c>
      <c r="I121" s="12" t="s">
        <v>0</v>
      </c>
      <c r="J121" s="12" t="s">
        <v>0</v>
      </c>
      <c r="K121" s="13">
        <v>35632.949999999997</v>
      </c>
      <c r="L121" s="13">
        <v>34742.11</v>
      </c>
      <c r="M121" s="9">
        <v>15</v>
      </c>
      <c r="N121" s="9">
        <v>2008</v>
      </c>
      <c r="O121" s="16">
        <v>890.84</v>
      </c>
      <c r="P121" s="9">
        <v>0</v>
      </c>
    </row>
    <row r="122" spans="1:16" x14ac:dyDescent="0.25">
      <c r="A122" s="9">
        <v>61013</v>
      </c>
      <c r="B122" s="10" t="s">
        <v>48</v>
      </c>
      <c r="C122" s="11" t="s">
        <v>2</v>
      </c>
      <c r="D122" s="10" t="s">
        <v>3</v>
      </c>
      <c r="E122" s="11" t="s">
        <v>17</v>
      </c>
      <c r="F122" s="10" t="s">
        <v>287</v>
      </c>
      <c r="G122" s="10" t="s">
        <v>289</v>
      </c>
      <c r="H122" s="10" t="s">
        <v>268</v>
      </c>
      <c r="I122" s="12" t="s">
        <v>0</v>
      </c>
      <c r="J122" s="12" t="s">
        <v>0</v>
      </c>
      <c r="K122" s="13">
        <v>3231.04</v>
      </c>
      <c r="L122" s="13">
        <v>3150.28</v>
      </c>
      <c r="M122" s="9">
        <v>15</v>
      </c>
      <c r="N122" s="9">
        <v>2010</v>
      </c>
      <c r="O122" s="16">
        <v>80.760000000000005</v>
      </c>
      <c r="P122" s="9">
        <v>0</v>
      </c>
    </row>
    <row r="123" spans="1:16" x14ac:dyDescent="0.25">
      <c r="A123" s="9">
        <v>61019</v>
      </c>
      <c r="B123" s="10" t="s">
        <v>49</v>
      </c>
      <c r="C123" s="11" t="s">
        <v>2</v>
      </c>
      <c r="D123" s="10" t="s">
        <v>3</v>
      </c>
      <c r="E123" s="11" t="s">
        <v>17</v>
      </c>
      <c r="F123" s="10" t="s">
        <v>287</v>
      </c>
      <c r="G123" s="10" t="s">
        <v>289</v>
      </c>
      <c r="H123" s="10" t="s">
        <v>268</v>
      </c>
      <c r="I123" s="12" t="s">
        <v>0</v>
      </c>
      <c r="J123" s="12" t="s">
        <v>0</v>
      </c>
      <c r="K123" s="13">
        <v>2180.4</v>
      </c>
      <c r="L123" s="13">
        <v>2125.89</v>
      </c>
      <c r="M123" s="9">
        <v>15</v>
      </c>
      <c r="N123" s="9">
        <v>2010</v>
      </c>
      <c r="O123" s="16">
        <v>54.51</v>
      </c>
      <c r="P123" s="9">
        <v>0</v>
      </c>
    </row>
    <row r="124" spans="1:16" x14ac:dyDescent="0.25">
      <c r="A124" s="9">
        <v>61032</v>
      </c>
      <c r="B124" s="10" t="s">
        <v>54</v>
      </c>
      <c r="C124" s="11" t="s">
        <v>2</v>
      </c>
      <c r="D124" s="10" t="s">
        <v>3</v>
      </c>
      <c r="E124" s="11" t="s">
        <v>17</v>
      </c>
      <c r="F124" s="10" t="s">
        <v>287</v>
      </c>
      <c r="G124" s="10" t="s">
        <v>289</v>
      </c>
      <c r="H124" s="10" t="s">
        <v>268</v>
      </c>
      <c r="I124" s="12" t="s">
        <v>0</v>
      </c>
      <c r="J124" s="12" t="s">
        <v>0</v>
      </c>
      <c r="K124" s="13">
        <v>1205.2</v>
      </c>
      <c r="L124" s="13">
        <v>1175.07</v>
      </c>
      <c r="M124" s="9">
        <v>15</v>
      </c>
      <c r="N124" s="9">
        <v>2010</v>
      </c>
      <c r="O124" s="16">
        <v>30.13</v>
      </c>
      <c r="P124" s="9">
        <v>0</v>
      </c>
    </row>
    <row r="125" spans="1:16" x14ac:dyDescent="0.25">
      <c r="A125" s="9">
        <v>61038</v>
      </c>
      <c r="B125" s="10" t="s">
        <v>56</v>
      </c>
      <c r="C125" s="11" t="s">
        <v>2</v>
      </c>
      <c r="D125" s="10" t="s">
        <v>3</v>
      </c>
      <c r="E125" s="11" t="s">
        <v>17</v>
      </c>
      <c r="F125" s="10" t="s">
        <v>287</v>
      </c>
      <c r="G125" s="10" t="s">
        <v>289</v>
      </c>
      <c r="H125" s="10" t="s">
        <v>268</v>
      </c>
      <c r="I125" s="12" t="s">
        <v>0</v>
      </c>
      <c r="J125" s="12" t="s">
        <v>0</v>
      </c>
      <c r="K125" s="13">
        <v>2189.6</v>
      </c>
      <c r="L125" s="13">
        <v>2134.86</v>
      </c>
      <c r="M125" s="9">
        <v>15</v>
      </c>
      <c r="N125" s="9">
        <v>2010</v>
      </c>
      <c r="O125" s="16">
        <v>54.74</v>
      </c>
      <c r="P125" s="9">
        <v>0</v>
      </c>
    </row>
    <row r="126" spans="1:16" x14ac:dyDescent="0.25">
      <c r="A126" s="9">
        <v>61043</v>
      </c>
      <c r="B126" s="10" t="s">
        <v>57</v>
      </c>
      <c r="C126" s="11" t="s">
        <v>2</v>
      </c>
      <c r="D126" s="10" t="s">
        <v>3</v>
      </c>
      <c r="E126" s="11" t="s">
        <v>17</v>
      </c>
      <c r="F126" s="10" t="s">
        <v>287</v>
      </c>
      <c r="G126" s="10" t="s">
        <v>289</v>
      </c>
      <c r="H126" s="10" t="s">
        <v>268</v>
      </c>
      <c r="I126" s="12" t="s">
        <v>0</v>
      </c>
      <c r="J126" s="12" t="s">
        <v>0</v>
      </c>
      <c r="K126" s="13">
        <v>1021.2</v>
      </c>
      <c r="L126" s="9">
        <v>995.67</v>
      </c>
      <c r="M126" s="9">
        <v>15</v>
      </c>
      <c r="N126" s="9">
        <v>2010</v>
      </c>
      <c r="O126" s="16">
        <v>25.53</v>
      </c>
      <c r="P126" s="9">
        <v>0</v>
      </c>
    </row>
    <row r="127" spans="1:16" x14ac:dyDescent="0.25">
      <c r="A127" s="9">
        <v>61052</v>
      </c>
      <c r="B127" s="10" t="s">
        <v>58</v>
      </c>
      <c r="C127" s="11" t="s">
        <v>2</v>
      </c>
      <c r="D127" s="10" t="s">
        <v>3</v>
      </c>
      <c r="E127" s="11" t="s">
        <v>17</v>
      </c>
      <c r="F127" s="10" t="s">
        <v>287</v>
      </c>
      <c r="G127" s="10" t="s">
        <v>289</v>
      </c>
      <c r="H127" s="10" t="s">
        <v>268</v>
      </c>
      <c r="I127" s="12" t="s">
        <v>0</v>
      </c>
      <c r="J127" s="12" t="s">
        <v>0</v>
      </c>
      <c r="K127" s="9">
        <v>618.24</v>
      </c>
      <c r="L127" s="9">
        <v>602.79999999999995</v>
      </c>
      <c r="M127" s="9">
        <v>15</v>
      </c>
      <c r="N127" s="9">
        <v>2010</v>
      </c>
      <c r="O127" s="16">
        <v>15.44</v>
      </c>
      <c r="P127" s="9">
        <v>0</v>
      </c>
    </row>
    <row r="128" spans="1:16" x14ac:dyDescent="0.25">
      <c r="A128" s="9">
        <v>61062</v>
      </c>
      <c r="B128" s="10" t="s">
        <v>61</v>
      </c>
      <c r="C128" s="11" t="s">
        <v>2</v>
      </c>
      <c r="D128" s="10" t="s">
        <v>3</v>
      </c>
      <c r="E128" s="11" t="s">
        <v>17</v>
      </c>
      <c r="F128" s="10" t="s">
        <v>287</v>
      </c>
      <c r="G128" s="10" t="s">
        <v>289</v>
      </c>
      <c r="H128" s="10" t="s">
        <v>268</v>
      </c>
      <c r="I128" s="12" t="s">
        <v>0</v>
      </c>
      <c r="J128" s="12" t="s">
        <v>0</v>
      </c>
      <c r="K128" s="13">
        <v>1196</v>
      </c>
      <c r="L128" s="13">
        <v>1166.0999999999999</v>
      </c>
      <c r="M128" s="9">
        <v>15</v>
      </c>
      <c r="N128" s="9">
        <v>2010</v>
      </c>
      <c r="O128" s="16">
        <v>29.9</v>
      </c>
      <c r="P128" s="9">
        <v>0</v>
      </c>
    </row>
    <row r="129" spans="1:16" x14ac:dyDescent="0.25">
      <c r="A129" s="9">
        <v>61071</v>
      </c>
      <c r="B129" s="10" t="s">
        <v>63</v>
      </c>
      <c r="C129" s="11" t="s">
        <v>2</v>
      </c>
      <c r="D129" s="10" t="s">
        <v>3</v>
      </c>
      <c r="E129" s="11" t="s">
        <v>17</v>
      </c>
      <c r="F129" s="10" t="s">
        <v>287</v>
      </c>
      <c r="G129" s="10" t="s">
        <v>289</v>
      </c>
      <c r="H129" s="10" t="s">
        <v>268</v>
      </c>
      <c r="I129" s="12" t="s">
        <v>0</v>
      </c>
      <c r="J129" s="12" t="s">
        <v>290</v>
      </c>
      <c r="K129" s="13">
        <v>1288</v>
      </c>
      <c r="L129" s="13">
        <v>1255.8</v>
      </c>
      <c r="M129" s="9">
        <v>0</v>
      </c>
      <c r="N129" s="9">
        <v>2010</v>
      </c>
      <c r="O129" s="16">
        <v>0</v>
      </c>
      <c r="P129" s="9">
        <v>0</v>
      </c>
    </row>
    <row r="130" spans="1:16" x14ac:dyDescent="0.25">
      <c r="A130" s="9">
        <v>61098</v>
      </c>
      <c r="B130" s="10" t="s">
        <v>66</v>
      </c>
      <c r="C130" s="11" t="s">
        <v>2</v>
      </c>
      <c r="D130" s="10" t="s">
        <v>3</v>
      </c>
      <c r="E130" s="11" t="s">
        <v>17</v>
      </c>
      <c r="F130" s="10" t="s">
        <v>287</v>
      </c>
      <c r="G130" s="10" t="s">
        <v>289</v>
      </c>
      <c r="H130" s="10" t="s">
        <v>268</v>
      </c>
      <c r="I130" s="12" t="s">
        <v>0</v>
      </c>
      <c r="J130" s="12" t="s">
        <v>0</v>
      </c>
      <c r="K130" s="13">
        <v>7372.88</v>
      </c>
      <c r="L130" s="13">
        <v>7188.55</v>
      </c>
      <c r="M130" s="9">
        <v>15</v>
      </c>
      <c r="N130" s="9">
        <v>2010</v>
      </c>
      <c r="O130" s="16">
        <v>184.33</v>
      </c>
      <c r="P130" s="9">
        <v>0</v>
      </c>
    </row>
    <row r="131" spans="1:16" x14ac:dyDescent="0.25">
      <c r="A131" s="9">
        <v>61102</v>
      </c>
      <c r="B131" s="10" t="s">
        <v>67</v>
      </c>
      <c r="C131" s="11" t="s">
        <v>2</v>
      </c>
      <c r="D131" s="10" t="s">
        <v>3</v>
      </c>
      <c r="E131" s="11" t="s">
        <v>17</v>
      </c>
      <c r="F131" s="10" t="s">
        <v>287</v>
      </c>
      <c r="G131" s="10" t="s">
        <v>289</v>
      </c>
      <c r="H131" s="10" t="s">
        <v>268</v>
      </c>
      <c r="I131" s="12" t="s">
        <v>0</v>
      </c>
      <c r="J131" s="12" t="s">
        <v>0</v>
      </c>
      <c r="K131" s="13">
        <v>1233</v>
      </c>
      <c r="L131" s="13">
        <v>1202.18</v>
      </c>
      <c r="M131" s="9">
        <v>15</v>
      </c>
      <c r="N131" s="9">
        <v>2010</v>
      </c>
      <c r="O131" s="16">
        <v>30.82</v>
      </c>
      <c r="P131" s="9">
        <v>0</v>
      </c>
    </row>
    <row r="132" spans="1:16" x14ac:dyDescent="0.25">
      <c r="A132" s="9">
        <v>61110</v>
      </c>
      <c r="B132" s="10" t="s">
        <v>69</v>
      </c>
      <c r="C132" s="11" t="s">
        <v>2</v>
      </c>
      <c r="D132" s="10" t="s">
        <v>3</v>
      </c>
      <c r="E132" s="11" t="s">
        <v>17</v>
      </c>
      <c r="F132" s="10" t="s">
        <v>287</v>
      </c>
      <c r="G132" s="10" t="s">
        <v>289</v>
      </c>
      <c r="H132" s="10" t="s">
        <v>268</v>
      </c>
      <c r="I132" s="12" t="s">
        <v>0</v>
      </c>
      <c r="J132" s="12" t="s">
        <v>0</v>
      </c>
      <c r="K132" s="13">
        <v>1190</v>
      </c>
      <c r="L132" s="13">
        <v>1160.25</v>
      </c>
      <c r="M132" s="9">
        <v>15</v>
      </c>
      <c r="N132" s="9">
        <v>2010</v>
      </c>
      <c r="O132" s="16">
        <v>29.75</v>
      </c>
      <c r="P132" s="9">
        <v>0</v>
      </c>
    </row>
    <row r="133" spans="1:16" x14ac:dyDescent="0.25">
      <c r="A133" s="9">
        <v>61115</v>
      </c>
      <c r="B133" s="10" t="s">
        <v>70</v>
      </c>
      <c r="C133" s="11" t="s">
        <v>2</v>
      </c>
      <c r="D133" s="10" t="s">
        <v>3</v>
      </c>
      <c r="E133" s="11" t="s">
        <v>17</v>
      </c>
      <c r="F133" s="10" t="s">
        <v>287</v>
      </c>
      <c r="G133" s="10" t="s">
        <v>289</v>
      </c>
      <c r="H133" s="10" t="s">
        <v>268</v>
      </c>
      <c r="I133" s="12" t="s">
        <v>0</v>
      </c>
      <c r="J133" s="12" t="s">
        <v>0</v>
      </c>
      <c r="K133" s="13">
        <v>1389.94</v>
      </c>
      <c r="L133" s="13">
        <v>1355.19</v>
      </c>
      <c r="M133" s="9">
        <v>15</v>
      </c>
      <c r="N133" s="9">
        <v>2010</v>
      </c>
      <c r="O133" s="16">
        <v>34.75</v>
      </c>
      <c r="P133" s="9">
        <v>0</v>
      </c>
    </row>
    <row r="134" spans="1:16" x14ac:dyDescent="0.25">
      <c r="A134" s="9">
        <v>61153</v>
      </c>
      <c r="B134" s="10" t="s">
        <v>78</v>
      </c>
      <c r="C134" s="11" t="s">
        <v>2</v>
      </c>
      <c r="D134" s="10" t="s">
        <v>3</v>
      </c>
      <c r="E134" s="11" t="s">
        <v>17</v>
      </c>
      <c r="F134" s="10" t="s">
        <v>287</v>
      </c>
      <c r="G134" s="10" t="s">
        <v>289</v>
      </c>
      <c r="H134" s="10" t="s">
        <v>268</v>
      </c>
      <c r="I134" s="12" t="s">
        <v>0</v>
      </c>
      <c r="J134" s="12" t="s">
        <v>0</v>
      </c>
      <c r="K134" s="9">
        <v>668</v>
      </c>
      <c r="L134" s="9">
        <v>551.1</v>
      </c>
      <c r="M134" s="9">
        <v>15</v>
      </c>
      <c r="N134" s="9">
        <v>2011</v>
      </c>
      <c r="O134" s="16">
        <v>100.2</v>
      </c>
      <c r="P134" s="9">
        <v>16.7</v>
      </c>
    </row>
    <row r="135" spans="1:16" x14ac:dyDescent="0.25">
      <c r="A135" s="9">
        <v>61251</v>
      </c>
      <c r="B135" s="10" t="s">
        <v>95</v>
      </c>
      <c r="C135" s="11" t="s">
        <v>2</v>
      </c>
      <c r="D135" s="10" t="s">
        <v>3</v>
      </c>
      <c r="E135" s="11" t="s">
        <v>17</v>
      </c>
      <c r="F135" s="10" t="s">
        <v>287</v>
      </c>
      <c r="G135" s="10" t="s">
        <v>289</v>
      </c>
      <c r="H135" s="10" t="s">
        <v>268</v>
      </c>
      <c r="I135" s="12" t="s">
        <v>0</v>
      </c>
      <c r="J135" s="12" t="s">
        <v>0</v>
      </c>
      <c r="K135" s="13">
        <v>1474.2</v>
      </c>
      <c r="L135" s="9">
        <v>995.09</v>
      </c>
      <c r="M135" s="9">
        <v>15</v>
      </c>
      <c r="N135" s="9">
        <v>2009</v>
      </c>
      <c r="O135" s="16">
        <v>221.13</v>
      </c>
      <c r="P135" s="9">
        <v>257.98</v>
      </c>
    </row>
    <row r="136" spans="1:16" x14ac:dyDescent="0.25">
      <c r="A136" s="9">
        <v>61277</v>
      </c>
      <c r="B136" s="10" t="s">
        <v>99</v>
      </c>
      <c r="C136" s="11" t="s">
        <v>2</v>
      </c>
      <c r="D136" s="10" t="s">
        <v>3</v>
      </c>
      <c r="E136" s="11" t="s">
        <v>17</v>
      </c>
      <c r="F136" s="10" t="s">
        <v>287</v>
      </c>
      <c r="G136" s="10" t="s">
        <v>289</v>
      </c>
      <c r="H136" s="10" t="s">
        <v>268</v>
      </c>
      <c r="I136" s="12" t="s">
        <v>0</v>
      </c>
      <c r="J136" s="12" t="s">
        <v>0</v>
      </c>
      <c r="K136" s="13">
        <v>1800</v>
      </c>
      <c r="L136" s="13">
        <v>1215</v>
      </c>
      <c r="M136" s="9">
        <v>15</v>
      </c>
      <c r="N136" s="9">
        <v>2012</v>
      </c>
      <c r="O136" s="16">
        <v>270</v>
      </c>
      <c r="P136" s="9">
        <v>315</v>
      </c>
    </row>
    <row r="137" spans="1:16" x14ac:dyDescent="0.25">
      <c r="A137" s="9">
        <v>61293</v>
      </c>
      <c r="B137" s="10" t="s">
        <v>102</v>
      </c>
      <c r="C137" s="11" t="s">
        <v>2</v>
      </c>
      <c r="D137" s="10" t="s">
        <v>3</v>
      </c>
      <c r="E137" s="11" t="s">
        <v>17</v>
      </c>
      <c r="F137" s="10" t="s">
        <v>287</v>
      </c>
      <c r="G137" s="10" t="s">
        <v>289</v>
      </c>
      <c r="H137" s="10" t="s">
        <v>268</v>
      </c>
      <c r="I137" s="12" t="s">
        <v>0</v>
      </c>
      <c r="J137" s="12" t="s">
        <v>0</v>
      </c>
      <c r="K137" s="13">
        <v>2320</v>
      </c>
      <c r="L137" s="13">
        <v>1566</v>
      </c>
      <c r="M137" s="9">
        <v>15</v>
      </c>
      <c r="N137" s="9">
        <v>2012</v>
      </c>
      <c r="O137" s="16">
        <v>348</v>
      </c>
      <c r="P137" s="9">
        <v>406</v>
      </c>
    </row>
    <row r="138" spans="1:16" x14ac:dyDescent="0.25">
      <c r="A138" s="9">
        <v>61343</v>
      </c>
      <c r="B138" s="10" t="s">
        <v>110</v>
      </c>
      <c r="C138" s="11" t="s">
        <v>2</v>
      </c>
      <c r="D138" s="10" t="s">
        <v>3</v>
      </c>
      <c r="E138" s="11" t="s">
        <v>17</v>
      </c>
      <c r="F138" s="10" t="s">
        <v>287</v>
      </c>
      <c r="G138" s="10" t="s">
        <v>289</v>
      </c>
      <c r="H138" s="10" t="s">
        <v>268</v>
      </c>
      <c r="I138" s="12" t="s">
        <v>0</v>
      </c>
      <c r="J138" s="12" t="s">
        <v>0</v>
      </c>
      <c r="K138" s="9">
        <v>900</v>
      </c>
      <c r="L138" s="9">
        <v>472.5</v>
      </c>
      <c r="M138" s="9">
        <v>15</v>
      </c>
      <c r="N138" s="9">
        <v>2013</v>
      </c>
      <c r="O138" s="16">
        <v>135</v>
      </c>
      <c r="P138" s="9">
        <v>292.5</v>
      </c>
    </row>
    <row r="139" spans="1:16" x14ac:dyDescent="0.25">
      <c r="A139" s="9">
        <v>61347</v>
      </c>
      <c r="B139" s="10" t="s">
        <v>112</v>
      </c>
      <c r="C139" s="11" t="s">
        <v>2</v>
      </c>
      <c r="D139" s="10" t="s">
        <v>3</v>
      </c>
      <c r="E139" s="11" t="s">
        <v>17</v>
      </c>
      <c r="F139" s="10" t="s">
        <v>287</v>
      </c>
      <c r="G139" s="10" t="s">
        <v>289</v>
      </c>
      <c r="H139" s="10" t="s">
        <v>268</v>
      </c>
      <c r="I139" s="12" t="s">
        <v>0</v>
      </c>
      <c r="J139" s="12" t="s">
        <v>291</v>
      </c>
      <c r="K139" s="9">
        <v>284.14999999999998</v>
      </c>
      <c r="L139" s="9">
        <v>149.18</v>
      </c>
      <c r="M139" s="9">
        <v>15</v>
      </c>
      <c r="N139" s="9">
        <v>2013</v>
      </c>
      <c r="O139" s="16">
        <v>42.62</v>
      </c>
      <c r="P139" s="9">
        <v>92.35</v>
      </c>
    </row>
    <row r="140" spans="1:16" x14ac:dyDescent="0.25">
      <c r="A140" s="9">
        <v>90177</v>
      </c>
      <c r="B140" s="10" t="s">
        <v>192</v>
      </c>
      <c r="C140" s="11" t="s">
        <v>2</v>
      </c>
      <c r="D140" s="10" t="s">
        <v>3</v>
      </c>
      <c r="E140" s="11" t="s">
        <v>17</v>
      </c>
      <c r="F140" s="10" t="s">
        <v>287</v>
      </c>
      <c r="G140" s="10" t="s">
        <v>289</v>
      </c>
      <c r="H140" s="10" t="s">
        <v>268</v>
      </c>
      <c r="I140" s="12" t="s">
        <v>0</v>
      </c>
      <c r="J140" s="12" t="s">
        <v>0</v>
      </c>
      <c r="K140" s="13">
        <v>3681.35</v>
      </c>
      <c r="L140" s="9">
        <v>828.3</v>
      </c>
      <c r="M140" s="9">
        <v>15</v>
      </c>
      <c r="N140" s="9">
        <v>2015</v>
      </c>
      <c r="O140" s="16">
        <v>552.20000000000005</v>
      </c>
      <c r="P140" s="13">
        <v>2300.85</v>
      </c>
    </row>
    <row r="141" spans="1:16" x14ac:dyDescent="0.25">
      <c r="A141" s="9">
        <v>90291</v>
      </c>
      <c r="B141" s="10" t="s">
        <v>196</v>
      </c>
      <c r="C141" s="11" t="s">
        <v>2</v>
      </c>
      <c r="D141" s="10" t="s">
        <v>3</v>
      </c>
      <c r="E141" s="11" t="s">
        <v>17</v>
      </c>
      <c r="F141" s="10" t="s">
        <v>287</v>
      </c>
      <c r="G141" s="10" t="s">
        <v>289</v>
      </c>
      <c r="H141" s="10" t="s">
        <v>268</v>
      </c>
      <c r="I141" s="12" t="s">
        <v>0</v>
      </c>
      <c r="J141" s="12" t="s">
        <v>0</v>
      </c>
      <c r="K141" s="13">
        <v>1085</v>
      </c>
      <c r="L141" s="9">
        <v>81.38</v>
      </c>
      <c r="M141" s="9">
        <v>15</v>
      </c>
      <c r="N141" s="9">
        <v>2016</v>
      </c>
      <c r="O141" s="16">
        <v>162.75</v>
      </c>
      <c r="P141" s="9">
        <v>840.87</v>
      </c>
    </row>
    <row r="142" spans="1:16" x14ac:dyDescent="0.25">
      <c r="A142" s="9">
        <v>90461</v>
      </c>
      <c r="B142" s="10" t="s">
        <v>209</v>
      </c>
      <c r="C142" s="11" t="s">
        <v>2</v>
      </c>
      <c r="D142" s="10" t="s">
        <v>3</v>
      </c>
      <c r="E142" s="11" t="s">
        <v>17</v>
      </c>
      <c r="F142" s="10" t="s">
        <v>287</v>
      </c>
      <c r="G142" s="10" t="s">
        <v>289</v>
      </c>
      <c r="H142" s="10" t="s">
        <v>268</v>
      </c>
      <c r="I142" s="12" t="s">
        <v>0</v>
      </c>
      <c r="J142" s="12" t="s">
        <v>0</v>
      </c>
      <c r="K142" s="9">
        <v>800</v>
      </c>
      <c r="L142" s="9">
        <v>60</v>
      </c>
      <c r="M142" s="9">
        <v>15</v>
      </c>
      <c r="N142" s="9">
        <v>2016</v>
      </c>
      <c r="O142" s="16">
        <v>120</v>
      </c>
      <c r="P142" s="9">
        <v>620</v>
      </c>
    </row>
    <row r="143" spans="1:16" x14ac:dyDescent="0.25">
      <c r="A143" s="9">
        <v>90520</v>
      </c>
      <c r="B143" s="10" t="s">
        <v>292</v>
      </c>
      <c r="C143" s="11" t="s">
        <v>2</v>
      </c>
      <c r="D143" s="10" t="s">
        <v>3</v>
      </c>
      <c r="E143" s="11" t="s">
        <v>17</v>
      </c>
      <c r="F143" s="10" t="s">
        <v>287</v>
      </c>
      <c r="G143" s="10" t="s">
        <v>289</v>
      </c>
      <c r="H143" s="10" t="s">
        <v>268</v>
      </c>
      <c r="I143" s="12" t="s">
        <v>0</v>
      </c>
      <c r="J143" s="12" t="s">
        <v>0</v>
      </c>
      <c r="K143" s="9">
        <v>585</v>
      </c>
      <c r="L143" s="9">
        <v>0</v>
      </c>
      <c r="M143" s="9">
        <v>7.5</v>
      </c>
      <c r="N143" s="9">
        <v>2017</v>
      </c>
      <c r="O143" s="16">
        <v>43.88</v>
      </c>
      <c r="P143" s="9">
        <v>541.12</v>
      </c>
    </row>
    <row r="144" spans="1:16" x14ac:dyDescent="0.25">
      <c r="A144" s="9">
        <v>90587</v>
      </c>
      <c r="B144" s="10" t="s">
        <v>293</v>
      </c>
      <c r="C144" s="11" t="s">
        <v>2</v>
      </c>
      <c r="D144" s="10" t="s">
        <v>3</v>
      </c>
      <c r="E144" s="11" t="s">
        <v>17</v>
      </c>
      <c r="F144" s="10" t="s">
        <v>287</v>
      </c>
      <c r="G144" s="10" t="s">
        <v>289</v>
      </c>
      <c r="H144" s="10" t="s">
        <v>268</v>
      </c>
      <c r="I144" s="12" t="s">
        <v>0</v>
      </c>
      <c r="J144" s="12" t="s">
        <v>0</v>
      </c>
      <c r="K144" s="13">
        <v>1130</v>
      </c>
      <c r="L144" s="9">
        <v>0</v>
      </c>
      <c r="M144" s="9">
        <v>7.5</v>
      </c>
      <c r="N144" s="9">
        <v>2017</v>
      </c>
      <c r="O144" s="16">
        <v>84.75</v>
      </c>
      <c r="P144" s="13">
        <v>1045.25</v>
      </c>
    </row>
    <row r="145" spans="1:16" x14ac:dyDescent="0.25">
      <c r="A145" s="9">
        <v>90595</v>
      </c>
      <c r="B145" s="10" t="s">
        <v>294</v>
      </c>
      <c r="C145" s="11" t="s">
        <v>2</v>
      </c>
      <c r="D145" s="10" t="s">
        <v>3</v>
      </c>
      <c r="E145" s="11" t="s">
        <v>17</v>
      </c>
      <c r="F145" s="10" t="s">
        <v>287</v>
      </c>
      <c r="G145" s="10" t="s">
        <v>289</v>
      </c>
      <c r="H145" s="10" t="s">
        <v>268</v>
      </c>
      <c r="I145" s="12" t="s">
        <v>0</v>
      </c>
      <c r="J145" s="12" t="s">
        <v>0</v>
      </c>
      <c r="K145" s="13">
        <v>1197.0999999999999</v>
      </c>
      <c r="L145" s="9">
        <v>0</v>
      </c>
      <c r="M145" s="9">
        <v>7.5</v>
      </c>
      <c r="N145" s="9">
        <v>2017</v>
      </c>
      <c r="O145" s="16">
        <v>89.78</v>
      </c>
      <c r="P145" s="13">
        <v>1107.32</v>
      </c>
    </row>
    <row r="146" spans="1:16" x14ac:dyDescent="0.25">
      <c r="A146" s="9">
        <v>90612</v>
      </c>
      <c r="B146" s="10" t="s">
        <v>295</v>
      </c>
      <c r="C146" s="11" t="s">
        <v>2</v>
      </c>
      <c r="D146" s="10" t="s">
        <v>3</v>
      </c>
      <c r="E146" s="11" t="s">
        <v>17</v>
      </c>
      <c r="F146" s="10" t="s">
        <v>287</v>
      </c>
      <c r="G146" s="10" t="s">
        <v>289</v>
      </c>
      <c r="H146" s="10" t="s">
        <v>268</v>
      </c>
      <c r="I146" s="12" t="s">
        <v>0</v>
      </c>
      <c r="J146" s="12" t="s">
        <v>0</v>
      </c>
      <c r="K146" s="9">
        <v>877.22</v>
      </c>
      <c r="L146" s="9">
        <v>0</v>
      </c>
      <c r="M146" s="9">
        <v>7.5</v>
      </c>
      <c r="N146" s="9">
        <v>2017</v>
      </c>
      <c r="O146" s="16">
        <v>65.790000000000006</v>
      </c>
      <c r="P146" s="9">
        <v>811.43</v>
      </c>
    </row>
    <row r="147" spans="1:16" x14ac:dyDescent="0.25">
      <c r="A147" s="9">
        <v>90636</v>
      </c>
      <c r="B147" s="10" t="s">
        <v>296</v>
      </c>
      <c r="C147" s="11" t="s">
        <v>2</v>
      </c>
      <c r="D147" s="10" t="s">
        <v>3</v>
      </c>
      <c r="E147" s="11" t="s">
        <v>17</v>
      </c>
      <c r="F147" s="10" t="s">
        <v>287</v>
      </c>
      <c r="G147" s="10" t="s">
        <v>289</v>
      </c>
      <c r="H147" s="10" t="s">
        <v>268</v>
      </c>
      <c r="I147" s="12" t="s">
        <v>0</v>
      </c>
      <c r="J147" s="12" t="s">
        <v>0</v>
      </c>
      <c r="K147" s="13">
        <v>2750</v>
      </c>
      <c r="L147" s="9">
        <v>0</v>
      </c>
      <c r="M147" s="9">
        <v>7.5</v>
      </c>
      <c r="N147" s="9">
        <v>2017</v>
      </c>
      <c r="O147" s="16">
        <v>206.25</v>
      </c>
      <c r="P147" s="13">
        <v>2543.75</v>
      </c>
    </row>
    <row r="148" spans="1:16" x14ac:dyDescent="0.25">
      <c r="A148" s="9">
        <v>90640</v>
      </c>
      <c r="B148" s="10" t="s">
        <v>297</v>
      </c>
      <c r="C148" s="11" t="s">
        <v>2</v>
      </c>
      <c r="D148" s="10" t="s">
        <v>3</v>
      </c>
      <c r="E148" s="11" t="s">
        <v>17</v>
      </c>
      <c r="F148" s="10" t="s">
        <v>287</v>
      </c>
      <c r="G148" s="10" t="s">
        <v>289</v>
      </c>
      <c r="H148" s="10" t="s">
        <v>268</v>
      </c>
      <c r="I148" s="12" t="s">
        <v>0</v>
      </c>
      <c r="J148" s="12" t="s">
        <v>0</v>
      </c>
      <c r="K148" s="9">
        <v>900</v>
      </c>
      <c r="L148" s="9">
        <v>0</v>
      </c>
      <c r="M148" s="9">
        <v>7.5</v>
      </c>
      <c r="N148" s="9">
        <v>2017</v>
      </c>
      <c r="O148" s="16">
        <v>67.5</v>
      </c>
      <c r="P148" s="9">
        <v>832.5</v>
      </c>
    </row>
    <row r="149" spans="1:16" x14ac:dyDescent="0.25">
      <c r="A149" s="9">
        <v>61694</v>
      </c>
      <c r="B149" s="10" t="s">
        <v>134</v>
      </c>
      <c r="C149" s="11" t="s">
        <v>2</v>
      </c>
      <c r="D149" s="10" t="s">
        <v>3</v>
      </c>
      <c r="E149" s="11" t="s">
        <v>135</v>
      </c>
      <c r="F149" s="10" t="s">
        <v>298</v>
      </c>
      <c r="G149" s="10" t="s">
        <v>299</v>
      </c>
      <c r="H149" s="10" t="s">
        <v>268</v>
      </c>
      <c r="I149" s="12" t="s">
        <v>0</v>
      </c>
      <c r="J149" s="12" t="s">
        <v>0</v>
      </c>
      <c r="K149" s="13">
        <v>48200</v>
      </c>
      <c r="L149" s="13">
        <v>37596</v>
      </c>
      <c r="M149" s="9">
        <v>12</v>
      </c>
      <c r="N149" s="9">
        <v>2009</v>
      </c>
      <c r="O149" s="31">
        <v>5784</v>
      </c>
      <c r="P149" s="13">
        <v>4820</v>
      </c>
    </row>
    <row r="150" spans="1:16" x14ac:dyDescent="0.25">
      <c r="A150" s="9">
        <v>61696</v>
      </c>
      <c r="B150" s="10" t="s">
        <v>137</v>
      </c>
      <c r="C150" s="11" t="s">
        <v>2</v>
      </c>
      <c r="D150" s="10" t="s">
        <v>3</v>
      </c>
      <c r="E150" s="11" t="s">
        <v>135</v>
      </c>
      <c r="F150" s="10" t="s">
        <v>298</v>
      </c>
      <c r="G150" s="10" t="s">
        <v>299</v>
      </c>
      <c r="H150" s="10" t="s">
        <v>268</v>
      </c>
      <c r="I150" s="12" t="s">
        <v>0</v>
      </c>
      <c r="J150" s="12" t="s">
        <v>0</v>
      </c>
      <c r="K150" s="13">
        <v>5141.8900000000003</v>
      </c>
      <c r="L150" s="13">
        <v>4010.69</v>
      </c>
      <c r="M150" s="9">
        <v>12</v>
      </c>
      <c r="N150" s="9">
        <v>2009</v>
      </c>
      <c r="O150" s="30">
        <v>617.03</v>
      </c>
      <c r="P150" s="9">
        <v>514.16999999999996</v>
      </c>
    </row>
    <row r="151" spans="1:16" x14ac:dyDescent="0.25">
      <c r="A151" s="9">
        <v>61699</v>
      </c>
      <c r="B151" s="10" t="s">
        <v>138</v>
      </c>
      <c r="C151" s="11" t="s">
        <v>2</v>
      </c>
      <c r="D151" s="10" t="s">
        <v>3</v>
      </c>
      <c r="E151" s="11" t="s">
        <v>135</v>
      </c>
      <c r="F151" s="10" t="s">
        <v>298</v>
      </c>
      <c r="G151" s="10" t="s">
        <v>299</v>
      </c>
      <c r="H151" s="10" t="s">
        <v>268</v>
      </c>
      <c r="I151" s="12" t="s">
        <v>0</v>
      </c>
      <c r="J151" s="12" t="s">
        <v>0</v>
      </c>
      <c r="K151" s="13">
        <v>1661.72</v>
      </c>
      <c r="L151" s="13">
        <v>1296.1600000000001</v>
      </c>
      <c r="M151" s="9">
        <v>12</v>
      </c>
      <c r="N151" s="9">
        <v>2009</v>
      </c>
      <c r="O151" s="30">
        <v>199.41</v>
      </c>
      <c r="P151" s="9">
        <v>166.15</v>
      </c>
    </row>
    <row r="152" spans="1:16" x14ac:dyDescent="0.25">
      <c r="A152" s="9">
        <v>61702</v>
      </c>
      <c r="B152" s="10" t="s">
        <v>139</v>
      </c>
      <c r="C152" s="11" t="s">
        <v>2</v>
      </c>
      <c r="D152" s="10" t="s">
        <v>3</v>
      </c>
      <c r="E152" s="11" t="s">
        <v>135</v>
      </c>
      <c r="F152" s="10" t="s">
        <v>298</v>
      </c>
      <c r="G152" s="10" t="s">
        <v>299</v>
      </c>
      <c r="H152" s="10" t="s">
        <v>268</v>
      </c>
      <c r="I152" s="12" t="s">
        <v>0</v>
      </c>
      <c r="J152" s="12" t="s">
        <v>0</v>
      </c>
      <c r="K152" s="13">
        <v>1971.44</v>
      </c>
      <c r="L152" s="13">
        <v>1537.71</v>
      </c>
      <c r="M152" s="9">
        <v>12</v>
      </c>
      <c r="N152" s="9">
        <v>2009</v>
      </c>
      <c r="O152" s="30">
        <v>236.57</v>
      </c>
      <c r="P152" s="9">
        <v>197.16</v>
      </c>
    </row>
    <row r="153" spans="1:16" x14ac:dyDescent="0.25">
      <c r="A153" s="9">
        <v>61705</v>
      </c>
      <c r="B153" s="10" t="s">
        <v>140</v>
      </c>
      <c r="C153" s="11" t="s">
        <v>2</v>
      </c>
      <c r="D153" s="10" t="s">
        <v>3</v>
      </c>
      <c r="E153" s="11" t="s">
        <v>135</v>
      </c>
      <c r="F153" s="10" t="s">
        <v>298</v>
      </c>
      <c r="G153" s="10" t="s">
        <v>299</v>
      </c>
      <c r="H153" s="10" t="s">
        <v>268</v>
      </c>
      <c r="I153" s="12" t="s">
        <v>0</v>
      </c>
      <c r="J153" s="12" t="s">
        <v>0</v>
      </c>
      <c r="K153" s="13">
        <v>1348.3</v>
      </c>
      <c r="L153" s="13">
        <v>1051.7</v>
      </c>
      <c r="M153" s="9">
        <v>12</v>
      </c>
      <c r="N153" s="9">
        <v>2009</v>
      </c>
      <c r="O153" s="30">
        <v>161.80000000000001</v>
      </c>
      <c r="P153" s="9">
        <v>134.80000000000001</v>
      </c>
    </row>
    <row r="154" spans="1:16" x14ac:dyDescent="0.25">
      <c r="A154" s="9">
        <v>61708</v>
      </c>
      <c r="B154" s="10" t="s">
        <v>141</v>
      </c>
      <c r="C154" s="11" t="s">
        <v>2</v>
      </c>
      <c r="D154" s="10" t="s">
        <v>3</v>
      </c>
      <c r="E154" s="11" t="s">
        <v>135</v>
      </c>
      <c r="F154" s="10" t="s">
        <v>298</v>
      </c>
      <c r="G154" s="10" t="s">
        <v>299</v>
      </c>
      <c r="H154" s="10" t="s">
        <v>268</v>
      </c>
      <c r="I154" s="12" t="s">
        <v>0</v>
      </c>
      <c r="J154" s="12" t="s">
        <v>0</v>
      </c>
      <c r="K154" s="13">
        <v>1737.76</v>
      </c>
      <c r="L154" s="13">
        <v>1355.45</v>
      </c>
      <c r="M154" s="9">
        <v>12</v>
      </c>
      <c r="N154" s="9">
        <v>2009</v>
      </c>
      <c r="O154" s="30">
        <v>208.53</v>
      </c>
      <c r="P154" s="9">
        <v>173.78</v>
      </c>
    </row>
    <row r="155" spans="1:16" x14ac:dyDescent="0.25">
      <c r="A155" s="9">
        <v>61711</v>
      </c>
      <c r="B155" s="10" t="s">
        <v>142</v>
      </c>
      <c r="C155" s="11" t="s">
        <v>2</v>
      </c>
      <c r="D155" s="10" t="s">
        <v>3</v>
      </c>
      <c r="E155" s="11" t="s">
        <v>135</v>
      </c>
      <c r="F155" s="10" t="s">
        <v>298</v>
      </c>
      <c r="G155" s="10" t="s">
        <v>299</v>
      </c>
      <c r="H155" s="10" t="s">
        <v>268</v>
      </c>
      <c r="I155" s="12" t="s">
        <v>0</v>
      </c>
      <c r="J155" s="12" t="s">
        <v>0</v>
      </c>
      <c r="K155" s="13">
        <v>2169.89</v>
      </c>
      <c r="L155" s="13">
        <v>1692.53</v>
      </c>
      <c r="M155" s="9">
        <v>12</v>
      </c>
      <c r="N155" s="9">
        <v>2009</v>
      </c>
      <c r="O155" s="30">
        <v>260.39</v>
      </c>
      <c r="P155" s="9">
        <v>216.97</v>
      </c>
    </row>
    <row r="156" spans="1:16" x14ac:dyDescent="0.25">
      <c r="A156" s="9">
        <v>61721</v>
      </c>
      <c r="P156" s="13">
        <v>1000</v>
      </c>
    </row>
    <row r="157" spans="1:16" x14ac:dyDescent="0.25">
      <c r="A157" s="9">
        <v>61723</v>
      </c>
      <c r="B157" s="10" t="s">
        <v>146</v>
      </c>
      <c r="C157" s="11" t="s">
        <v>2</v>
      </c>
      <c r="D157" s="10" t="s">
        <v>3</v>
      </c>
      <c r="E157" s="11" t="s">
        <v>135</v>
      </c>
      <c r="F157" s="10" t="s">
        <v>298</v>
      </c>
      <c r="G157" s="10" t="s">
        <v>299</v>
      </c>
      <c r="H157" s="10" t="s">
        <v>268</v>
      </c>
      <c r="I157" s="12" t="s">
        <v>0</v>
      </c>
      <c r="J157" s="12" t="s">
        <v>0</v>
      </c>
      <c r="K157" s="13">
        <v>4687.55</v>
      </c>
      <c r="L157" s="13">
        <v>3656.31</v>
      </c>
      <c r="M157" s="9">
        <v>12</v>
      </c>
      <c r="N157" s="9">
        <v>2009</v>
      </c>
      <c r="O157" s="16">
        <v>562.51</v>
      </c>
      <c r="P157" s="9">
        <v>468.73</v>
      </c>
    </row>
    <row r="158" spans="1:16" x14ac:dyDescent="0.25">
      <c r="A158" s="9">
        <v>61725</v>
      </c>
      <c r="B158" s="10" t="s">
        <v>147</v>
      </c>
      <c r="C158" s="11" t="s">
        <v>2</v>
      </c>
      <c r="D158" s="10" t="s">
        <v>3</v>
      </c>
      <c r="E158" s="11" t="s">
        <v>135</v>
      </c>
      <c r="F158" s="10" t="s">
        <v>298</v>
      </c>
      <c r="G158" s="10" t="s">
        <v>299</v>
      </c>
      <c r="H158" s="10" t="s">
        <v>268</v>
      </c>
      <c r="I158" s="12" t="s">
        <v>0</v>
      </c>
      <c r="J158" s="12" t="s">
        <v>0</v>
      </c>
      <c r="K158" s="13">
        <v>1548.25</v>
      </c>
      <c r="L158" s="13">
        <v>1207.6400000000001</v>
      </c>
      <c r="M158" s="9">
        <v>12</v>
      </c>
      <c r="N158" s="9">
        <v>2009</v>
      </c>
      <c r="O158" s="16">
        <v>185.79</v>
      </c>
      <c r="P158" s="9">
        <v>154.82</v>
      </c>
    </row>
    <row r="159" spans="1:16" x14ac:dyDescent="0.25">
      <c r="A159" s="9">
        <v>61726</v>
      </c>
      <c r="B159" s="10" t="s">
        <v>148</v>
      </c>
      <c r="C159" s="11" t="s">
        <v>2</v>
      </c>
      <c r="D159" s="10" t="s">
        <v>3</v>
      </c>
      <c r="E159" s="11" t="s">
        <v>135</v>
      </c>
      <c r="F159" s="10" t="s">
        <v>298</v>
      </c>
      <c r="G159" s="10" t="s">
        <v>299</v>
      </c>
      <c r="H159" s="10" t="s">
        <v>268</v>
      </c>
      <c r="I159" s="12" t="s">
        <v>0</v>
      </c>
      <c r="J159" s="12" t="s">
        <v>0</v>
      </c>
      <c r="K159" s="13">
        <v>1914.6</v>
      </c>
      <c r="L159" s="13">
        <v>1493.38</v>
      </c>
      <c r="M159" s="9">
        <v>12</v>
      </c>
      <c r="N159" s="9">
        <v>2009</v>
      </c>
      <c r="O159" s="16">
        <v>229.75</v>
      </c>
      <c r="P159" s="9">
        <v>191.47</v>
      </c>
    </row>
    <row r="160" spans="1:16" x14ac:dyDescent="0.25">
      <c r="A160" s="9">
        <v>61728</v>
      </c>
      <c r="B160" s="10" t="s">
        <v>149</v>
      </c>
      <c r="C160" s="11" t="s">
        <v>2</v>
      </c>
      <c r="D160" s="10" t="s">
        <v>3</v>
      </c>
      <c r="E160" s="11" t="s">
        <v>135</v>
      </c>
      <c r="F160" s="10" t="s">
        <v>298</v>
      </c>
      <c r="G160" s="10" t="s">
        <v>299</v>
      </c>
      <c r="H160" s="10" t="s">
        <v>268</v>
      </c>
      <c r="I160" s="12" t="s">
        <v>0</v>
      </c>
      <c r="J160" s="12" t="s">
        <v>0</v>
      </c>
      <c r="K160" s="13">
        <v>1928.3</v>
      </c>
      <c r="L160" s="13">
        <v>1504.1</v>
      </c>
      <c r="M160" s="9">
        <v>12</v>
      </c>
      <c r="N160" s="9">
        <v>2009</v>
      </c>
      <c r="O160" s="16">
        <v>231.4</v>
      </c>
      <c r="P160" s="9">
        <v>192.8</v>
      </c>
    </row>
    <row r="161" spans="1:17" x14ac:dyDescent="0.25">
      <c r="A161" s="9">
        <v>61730</v>
      </c>
      <c r="B161" s="10" t="s">
        <v>150</v>
      </c>
      <c r="C161" s="11" t="s">
        <v>2</v>
      </c>
      <c r="D161" s="10" t="s">
        <v>3</v>
      </c>
      <c r="E161" s="11" t="s">
        <v>135</v>
      </c>
      <c r="F161" s="10" t="s">
        <v>298</v>
      </c>
      <c r="G161" s="10" t="s">
        <v>299</v>
      </c>
      <c r="H161" s="10" t="s">
        <v>268</v>
      </c>
      <c r="I161" s="12" t="s">
        <v>0</v>
      </c>
      <c r="J161" s="12" t="s">
        <v>0</v>
      </c>
      <c r="K161" s="13">
        <v>1352.75</v>
      </c>
      <c r="L161" s="13">
        <v>1055.1500000000001</v>
      </c>
      <c r="M161" s="9">
        <v>12</v>
      </c>
      <c r="N161" s="9">
        <v>2009</v>
      </c>
      <c r="O161" s="16">
        <v>162.33000000000001</v>
      </c>
      <c r="P161" s="9">
        <v>135.27000000000001</v>
      </c>
    </row>
    <row r="162" spans="1:17" x14ac:dyDescent="0.25">
      <c r="A162" s="9">
        <v>61732</v>
      </c>
      <c r="B162" s="10" t="s">
        <v>151</v>
      </c>
      <c r="C162" s="11" t="s">
        <v>2</v>
      </c>
      <c r="D162" s="10" t="s">
        <v>3</v>
      </c>
      <c r="E162" s="11" t="s">
        <v>135</v>
      </c>
      <c r="F162" s="10" t="s">
        <v>298</v>
      </c>
      <c r="G162" s="10" t="s">
        <v>299</v>
      </c>
      <c r="H162" s="10" t="s">
        <v>268</v>
      </c>
      <c r="I162" s="12" t="s">
        <v>0</v>
      </c>
      <c r="J162" s="12" t="s">
        <v>0</v>
      </c>
      <c r="K162" s="9">
        <v>883.3</v>
      </c>
      <c r="L162" s="9">
        <v>689</v>
      </c>
      <c r="M162" s="9">
        <v>12</v>
      </c>
      <c r="N162" s="9">
        <v>2009</v>
      </c>
      <c r="O162" s="16">
        <v>106</v>
      </c>
      <c r="P162" s="9">
        <v>88.3</v>
      </c>
    </row>
    <row r="163" spans="1:17" x14ac:dyDescent="0.25">
      <c r="A163" s="9">
        <v>61734</v>
      </c>
      <c r="B163" s="10" t="s">
        <v>152</v>
      </c>
      <c r="C163" s="11" t="s">
        <v>2</v>
      </c>
      <c r="D163" s="10" t="s">
        <v>3</v>
      </c>
      <c r="E163" s="11" t="s">
        <v>135</v>
      </c>
      <c r="F163" s="10" t="s">
        <v>298</v>
      </c>
      <c r="G163" s="10" t="s">
        <v>299</v>
      </c>
      <c r="H163" s="10" t="s">
        <v>268</v>
      </c>
      <c r="I163" s="12" t="s">
        <v>0</v>
      </c>
      <c r="J163" s="12" t="s">
        <v>0</v>
      </c>
      <c r="K163" s="13">
        <v>1352.75</v>
      </c>
      <c r="L163" s="13">
        <v>1055.1500000000001</v>
      </c>
      <c r="M163" s="9">
        <v>12</v>
      </c>
      <c r="N163" s="9">
        <v>2009</v>
      </c>
      <c r="O163" s="16">
        <v>162.33000000000001</v>
      </c>
      <c r="P163" s="9">
        <v>135.27000000000001</v>
      </c>
    </row>
    <row r="164" spans="1:17" x14ac:dyDescent="0.25">
      <c r="A164" s="9">
        <v>61735</v>
      </c>
      <c r="B164" s="10" t="s">
        <v>153</v>
      </c>
      <c r="C164" s="11" t="s">
        <v>2</v>
      </c>
      <c r="D164" s="10" t="s">
        <v>3</v>
      </c>
      <c r="E164" s="11" t="s">
        <v>135</v>
      </c>
      <c r="F164" s="10" t="s">
        <v>298</v>
      </c>
      <c r="G164" s="10" t="s">
        <v>299</v>
      </c>
      <c r="H164" s="10" t="s">
        <v>268</v>
      </c>
      <c r="I164" s="12" t="s">
        <v>0</v>
      </c>
      <c r="J164" s="12" t="s">
        <v>0</v>
      </c>
      <c r="K164" s="13">
        <v>2814.9</v>
      </c>
      <c r="L164" s="13">
        <v>2195.63</v>
      </c>
      <c r="M164" s="9">
        <v>12</v>
      </c>
      <c r="N164" s="9">
        <v>2009</v>
      </c>
      <c r="O164" s="16">
        <v>337.79</v>
      </c>
      <c r="P164" s="9">
        <v>281.48</v>
      </c>
    </row>
    <row r="165" spans="1:17" x14ac:dyDescent="0.25">
      <c r="A165" s="9">
        <v>61736</v>
      </c>
      <c r="B165" s="10" t="s">
        <v>154</v>
      </c>
      <c r="C165" s="11" t="s">
        <v>2</v>
      </c>
      <c r="D165" s="10" t="s">
        <v>3</v>
      </c>
      <c r="E165" s="11" t="s">
        <v>135</v>
      </c>
      <c r="F165" s="10" t="s">
        <v>298</v>
      </c>
      <c r="G165" s="10" t="s">
        <v>299</v>
      </c>
      <c r="H165" s="10" t="s">
        <v>268</v>
      </c>
      <c r="I165" s="12" t="s">
        <v>0</v>
      </c>
      <c r="J165" s="12" t="s">
        <v>0</v>
      </c>
      <c r="K165" s="9">
        <v>603.35</v>
      </c>
      <c r="L165" s="9">
        <v>470.6</v>
      </c>
      <c r="M165" s="9">
        <v>12</v>
      </c>
      <c r="N165" s="9">
        <v>2009</v>
      </c>
      <c r="O165" s="16">
        <v>72.400000000000006</v>
      </c>
      <c r="P165" s="9">
        <v>60.35</v>
      </c>
    </row>
    <row r="166" spans="1:17" x14ac:dyDescent="0.25">
      <c r="A166" s="9">
        <v>61737</v>
      </c>
      <c r="B166" s="10" t="s">
        <v>155</v>
      </c>
      <c r="C166" s="11" t="s">
        <v>2</v>
      </c>
      <c r="D166" s="10" t="s">
        <v>3</v>
      </c>
      <c r="E166" s="11" t="s">
        <v>135</v>
      </c>
      <c r="F166" s="10" t="s">
        <v>298</v>
      </c>
      <c r="G166" s="10" t="s">
        <v>299</v>
      </c>
      <c r="H166" s="10" t="s">
        <v>268</v>
      </c>
      <c r="I166" s="12" t="s">
        <v>0</v>
      </c>
      <c r="J166" s="12" t="s">
        <v>0</v>
      </c>
      <c r="K166" s="13">
        <v>1654.95</v>
      </c>
      <c r="L166" s="13">
        <v>1290.8399999999999</v>
      </c>
      <c r="M166" s="9">
        <v>12</v>
      </c>
      <c r="N166" s="9">
        <v>2009</v>
      </c>
      <c r="O166" s="16">
        <v>198.59</v>
      </c>
      <c r="P166" s="9">
        <v>165.52</v>
      </c>
    </row>
    <row r="167" spans="1:17" x14ac:dyDescent="0.25">
      <c r="A167" s="9">
        <v>61738</v>
      </c>
      <c r="B167" s="10" t="s">
        <v>156</v>
      </c>
      <c r="C167" s="11" t="s">
        <v>2</v>
      </c>
      <c r="D167" s="10" t="s">
        <v>3</v>
      </c>
      <c r="E167" s="11" t="s">
        <v>135</v>
      </c>
      <c r="F167" s="10" t="s">
        <v>298</v>
      </c>
      <c r="G167" s="10" t="s">
        <v>299</v>
      </c>
      <c r="H167" s="10" t="s">
        <v>268</v>
      </c>
      <c r="I167" s="12" t="s">
        <v>0</v>
      </c>
      <c r="J167" s="12" t="s">
        <v>0</v>
      </c>
      <c r="K167" s="13">
        <v>3933.05</v>
      </c>
      <c r="L167" s="13">
        <v>3067.8</v>
      </c>
      <c r="M167" s="9">
        <v>12</v>
      </c>
      <c r="N167" s="9">
        <v>2009</v>
      </c>
      <c r="O167" s="16">
        <v>471.97</v>
      </c>
      <c r="P167" s="9">
        <v>393.28</v>
      </c>
    </row>
    <row r="168" spans="1:17" x14ac:dyDescent="0.25">
      <c r="A168" s="9">
        <v>61739</v>
      </c>
      <c r="B168" s="10" t="s">
        <v>157</v>
      </c>
      <c r="C168" s="11" t="s">
        <v>2</v>
      </c>
      <c r="D168" s="10" t="s">
        <v>3</v>
      </c>
      <c r="E168" s="11" t="s">
        <v>135</v>
      </c>
      <c r="F168" s="10" t="s">
        <v>298</v>
      </c>
      <c r="G168" s="10" t="s">
        <v>299</v>
      </c>
      <c r="H168" s="10" t="s">
        <v>268</v>
      </c>
      <c r="I168" s="12" t="s">
        <v>0</v>
      </c>
      <c r="J168" s="12" t="s">
        <v>0</v>
      </c>
      <c r="K168" s="13">
        <v>5091.6000000000004</v>
      </c>
      <c r="L168" s="13">
        <v>3971.44</v>
      </c>
      <c r="M168" s="9">
        <v>12</v>
      </c>
      <c r="N168" s="9">
        <v>2009</v>
      </c>
      <c r="O168" s="30">
        <v>610.99</v>
      </c>
      <c r="P168" s="9">
        <v>509.17</v>
      </c>
      <c r="Q168" s="4">
        <f>+O168+O155+O154+O153+O152+O151+O150+O149</f>
        <v>8078.72</v>
      </c>
    </row>
    <row r="169" spans="1:17" x14ac:dyDescent="0.25">
      <c r="A169" s="9">
        <v>61740</v>
      </c>
      <c r="B169" s="10" t="s">
        <v>158</v>
      </c>
      <c r="C169" s="11" t="s">
        <v>2</v>
      </c>
      <c r="D169" s="10" t="s">
        <v>3</v>
      </c>
      <c r="E169" s="11" t="s">
        <v>135</v>
      </c>
      <c r="F169" s="10" t="s">
        <v>298</v>
      </c>
      <c r="G169" s="10" t="s">
        <v>299</v>
      </c>
      <c r="H169" s="10" t="s">
        <v>268</v>
      </c>
      <c r="I169" s="12" t="s">
        <v>0</v>
      </c>
      <c r="J169" s="12" t="s">
        <v>0</v>
      </c>
      <c r="K169" s="13">
        <v>2018.4</v>
      </c>
      <c r="L169" s="13">
        <v>1574.36</v>
      </c>
      <c r="M169" s="9">
        <v>12</v>
      </c>
      <c r="N169" s="9">
        <v>2009</v>
      </c>
      <c r="O169" s="16">
        <v>242.21</v>
      </c>
      <c r="P169" s="9">
        <v>201.83</v>
      </c>
    </row>
    <row r="170" spans="1:17" x14ac:dyDescent="0.25">
      <c r="A170" s="9">
        <v>61741</v>
      </c>
      <c r="B170" s="10" t="s">
        <v>159</v>
      </c>
      <c r="C170" s="11" t="s">
        <v>2</v>
      </c>
      <c r="D170" s="10" t="s">
        <v>3</v>
      </c>
      <c r="E170" s="11" t="s">
        <v>135</v>
      </c>
      <c r="F170" s="10" t="s">
        <v>298</v>
      </c>
      <c r="G170" s="10" t="s">
        <v>299</v>
      </c>
      <c r="H170" s="10" t="s">
        <v>268</v>
      </c>
      <c r="I170" s="12" t="s">
        <v>0</v>
      </c>
      <c r="J170" s="12" t="s">
        <v>0</v>
      </c>
      <c r="K170" s="13">
        <v>46914.720000000001</v>
      </c>
      <c r="L170" s="13">
        <v>36593.5</v>
      </c>
      <c r="M170" s="9">
        <v>12</v>
      </c>
      <c r="N170" s="9">
        <v>2009</v>
      </c>
      <c r="P170" s="13">
        <v>4691.45</v>
      </c>
    </row>
    <row r="171" spans="1:17" x14ac:dyDescent="0.25">
      <c r="A171" s="9">
        <v>61742</v>
      </c>
      <c r="B171" s="10" t="s">
        <v>160</v>
      </c>
      <c r="C171" s="11" t="s">
        <v>2</v>
      </c>
      <c r="D171" s="10" t="s">
        <v>3</v>
      </c>
      <c r="E171" s="11" t="s">
        <v>135</v>
      </c>
      <c r="F171" s="10" t="s">
        <v>298</v>
      </c>
      <c r="G171" s="10" t="s">
        <v>299</v>
      </c>
      <c r="H171" s="10" t="s">
        <v>268</v>
      </c>
      <c r="I171" s="12" t="s">
        <v>0</v>
      </c>
      <c r="J171" s="12" t="s">
        <v>0</v>
      </c>
      <c r="K171" s="13">
        <v>11242.68</v>
      </c>
      <c r="L171" s="13">
        <v>8769.2800000000007</v>
      </c>
      <c r="M171" s="9">
        <v>12</v>
      </c>
      <c r="N171" s="9">
        <v>2009</v>
      </c>
      <c r="O171" s="15">
        <v>1349.12</v>
      </c>
      <c r="P171" s="13">
        <v>1124.28</v>
      </c>
    </row>
    <row r="172" spans="1:17" x14ac:dyDescent="0.25">
      <c r="A172" s="9">
        <v>61743</v>
      </c>
      <c r="B172" s="10" t="s">
        <v>161</v>
      </c>
      <c r="C172" s="11" t="s">
        <v>2</v>
      </c>
      <c r="D172" s="10" t="s">
        <v>3</v>
      </c>
      <c r="E172" s="11" t="s">
        <v>135</v>
      </c>
      <c r="F172" s="10" t="s">
        <v>298</v>
      </c>
      <c r="G172" s="10" t="s">
        <v>299</v>
      </c>
      <c r="H172" s="10" t="s">
        <v>268</v>
      </c>
      <c r="I172" s="12" t="s">
        <v>0</v>
      </c>
      <c r="J172" s="12" t="s">
        <v>0</v>
      </c>
      <c r="K172" s="13">
        <v>3580.76</v>
      </c>
      <c r="L172" s="13">
        <v>2792.99</v>
      </c>
      <c r="M172" s="9">
        <v>12</v>
      </c>
      <c r="N172" s="9">
        <v>2009</v>
      </c>
      <c r="O172" s="16">
        <v>429.69</v>
      </c>
      <c r="P172" s="9">
        <v>358.08</v>
      </c>
    </row>
    <row r="173" spans="1:17" x14ac:dyDescent="0.25">
      <c r="A173" s="9">
        <v>61744</v>
      </c>
      <c r="B173" s="10" t="s">
        <v>162</v>
      </c>
      <c r="C173" s="11" t="s">
        <v>2</v>
      </c>
      <c r="D173" s="10" t="s">
        <v>3</v>
      </c>
      <c r="E173" s="11" t="s">
        <v>135</v>
      </c>
      <c r="F173" s="10" t="s">
        <v>298</v>
      </c>
      <c r="G173" s="10" t="s">
        <v>299</v>
      </c>
      <c r="H173" s="10" t="s">
        <v>268</v>
      </c>
      <c r="I173" s="12" t="s">
        <v>0</v>
      </c>
      <c r="J173" s="12" t="s">
        <v>0</v>
      </c>
      <c r="K173" s="13">
        <v>4062</v>
      </c>
      <c r="L173" s="13">
        <v>3168.36</v>
      </c>
      <c r="M173" s="9">
        <v>12</v>
      </c>
      <c r="N173" s="9">
        <v>2009</v>
      </c>
      <c r="O173" s="16">
        <v>487.44</v>
      </c>
      <c r="P173" s="9">
        <v>406.2</v>
      </c>
    </row>
    <row r="174" spans="1:17" x14ac:dyDescent="0.25">
      <c r="A174" s="9">
        <v>61745</v>
      </c>
      <c r="B174" s="10" t="s">
        <v>163</v>
      </c>
      <c r="C174" s="11" t="s">
        <v>2</v>
      </c>
      <c r="D174" s="10" t="s">
        <v>3</v>
      </c>
      <c r="E174" s="11" t="s">
        <v>135</v>
      </c>
      <c r="F174" s="10" t="s">
        <v>298</v>
      </c>
      <c r="G174" s="10" t="s">
        <v>299</v>
      </c>
      <c r="H174" s="10" t="s">
        <v>268</v>
      </c>
      <c r="I174" s="12" t="s">
        <v>0</v>
      </c>
      <c r="J174" s="12" t="s">
        <v>0</v>
      </c>
      <c r="K174" s="13">
        <v>9680</v>
      </c>
      <c r="L174" s="13">
        <v>7550.4</v>
      </c>
      <c r="M174" s="9">
        <v>12</v>
      </c>
      <c r="N174" s="9">
        <v>2009</v>
      </c>
      <c r="O174" s="15"/>
      <c r="P174" s="9">
        <v>968</v>
      </c>
    </row>
    <row r="175" spans="1:17" x14ac:dyDescent="0.25">
      <c r="A175" s="9">
        <v>61751</v>
      </c>
      <c r="B175" s="10" t="s">
        <v>164</v>
      </c>
      <c r="C175" s="11" t="s">
        <v>2</v>
      </c>
      <c r="D175" s="10" t="s">
        <v>3</v>
      </c>
      <c r="E175" s="11" t="s">
        <v>135</v>
      </c>
      <c r="F175" s="10" t="s">
        <v>298</v>
      </c>
      <c r="G175" s="10" t="s">
        <v>299</v>
      </c>
      <c r="H175" s="10" t="s">
        <v>268</v>
      </c>
      <c r="I175" s="12" t="s">
        <v>0</v>
      </c>
      <c r="J175" s="12" t="s">
        <v>0</v>
      </c>
      <c r="K175" s="13">
        <v>2002</v>
      </c>
      <c r="L175" s="13">
        <v>1561.56</v>
      </c>
      <c r="M175" s="9">
        <v>12</v>
      </c>
      <c r="N175" s="9">
        <v>2010</v>
      </c>
      <c r="O175" s="16">
        <v>240.24</v>
      </c>
      <c r="P175" s="9">
        <v>200.2</v>
      </c>
    </row>
    <row r="176" spans="1:17" x14ac:dyDescent="0.25">
      <c r="A176" s="9">
        <v>61752</v>
      </c>
      <c r="B176" s="10" t="s">
        <v>145</v>
      </c>
      <c r="C176" s="11" t="s">
        <v>2</v>
      </c>
      <c r="D176" s="10" t="s">
        <v>3</v>
      </c>
      <c r="E176" s="11" t="s">
        <v>135</v>
      </c>
      <c r="F176" s="10" t="s">
        <v>298</v>
      </c>
      <c r="G176" s="10" t="s">
        <v>299</v>
      </c>
      <c r="H176" s="10" t="s">
        <v>268</v>
      </c>
      <c r="I176" s="12" t="s">
        <v>0</v>
      </c>
      <c r="J176" s="12" t="s">
        <v>0</v>
      </c>
      <c r="K176" s="13">
        <v>6959.95</v>
      </c>
      <c r="L176" s="13">
        <v>5428.74</v>
      </c>
      <c r="M176" s="9">
        <v>12</v>
      </c>
      <c r="N176" s="9">
        <v>2010</v>
      </c>
      <c r="O176" s="16">
        <v>835.19</v>
      </c>
      <c r="P176" s="9">
        <v>696.02</v>
      </c>
    </row>
    <row r="177" spans="1:16" x14ac:dyDescent="0.25">
      <c r="A177" s="9">
        <v>61753</v>
      </c>
      <c r="B177" s="10" t="s">
        <v>165</v>
      </c>
      <c r="C177" s="11" t="s">
        <v>2</v>
      </c>
      <c r="D177" s="10" t="s">
        <v>3</v>
      </c>
      <c r="E177" s="11" t="s">
        <v>135</v>
      </c>
      <c r="F177" s="10" t="s">
        <v>298</v>
      </c>
      <c r="G177" s="10" t="s">
        <v>299</v>
      </c>
      <c r="H177" s="10" t="s">
        <v>268</v>
      </c>
      <c r="I177" s="12" t="s">
        <v>0</v>
      </c>
      <c r="J177" s="12" t="s">
        <v>0</v>
      </c>
      <c r="K177" s="13">
        <v>5452.69</v>
      </c>
      <c r="L177" s="13">
        <v>4253.08</v>
      </c>
      <c r="M177" s="9">
        <v>12</v>
      </c>
      <c r="N177" s="9">
        <v>2010</v>
      </c>
      <c r="O177" s="16">
        <v>654.32000000000005</v>
      </c>
      <c r="P177" s="9">
        <v>545.29</v>
      </c>
    </row>
    <row r="178" spans="1:16" x14ac:dyDescent="0.25">
      <c r="A178" s="9">
        <v>61754</v>
      </c>
      <c r="B178" s="10" t="s">
        <v>166</v>
      </c>
      <c r="C178" s="11" t="s">
        <v>2</v>
      </c>
      <c r="D178" s="10" t="s">
        <v>3</v>
      </c>
      <c r="E178" s="11" t="s">
        <v>135</v>
      </c>
      <c r="F178" s="10" t="s">
        <v>298</v>
      </c>
      <c r="G178" s="10" t="s">
        <v>299</v>
      </c>
      <c r="H178" s="10" t="s">
        <v>268</v>
      </c>
      <c r="I178" s="12" t="s">
        <v>0</v>
      </c>
      <c r="J178" s="12" t="s">
        <v>0</v>
      </c>
      <c r="K178" s="9">
        <v>828</v>
      </c>
      <c r="L178" s="9">
        <v>645.84</v>
      </c>
      <c r="M178" s="9">
        <v>12</v>
      </c>
      <c r="N178" s="9">
        <v>2010</v>
      </c>
      <c r="O178" s="16">
        <v>99.36</v>
      </c>
      <c r="P178" s="9">
        <v>82.8</v>
      </c>
    </row>
    <row r="179" spans="1:16" x14ac:dyDescent="0.25">
      <c r="A179" s="9">
        <v>61757</v>
      </c>
      <c r="P179" s="9">
        <v>755.6</v>
      </c>
    </row>
    <row r="180" spans="1:16" x14ac:dyDescent="0.25">
      <c r="A180" s="9">
        <v>61759</v>
      </c>
      <c r="B180" s="10" t="s">
        <v>168</v>
      </c>
      <c r="C180" s="11" t="s">
        <v>2</v>
      </c>
      <c r="D180" s="10" t="s">
        <v>3</v>
      </c>
      <c r="E180" s="11" t="s">
        <v>135</v>
      </c>
      <c r="F180" s="10" t="s">
        <v>298</v>
      </c>
      <c r="G180" s="10" t="s">
        <v>299</v>
      </c>
      <c r="H180" s="10" t="s">
        <v>268</v>
      </c>
      <c r="I180" s="12" t="s">
        <v>0</v>
      </c>
      <c r="J180" s="12" t="s">
        <v>0</v>
      </c>
      <c r="K180" s="13">
        <v>2479.4</v>
      </c>
      <c r="L180" s="13">
        <v>1933.93</v>
      </c>
      <c r="M180" s="9">
        <v>12</v>
      </c>
      <c r="N180" s="9">
        <v>2010</v>
      </c>
      <c r="O180" s="16">
        <v>297.52999999999997</v>
      </c>
      <c r="P180" s="9">
        <v>247.94</v>
      </c>
    </row>
    <row r="181" spans="1:16" x14ac:dyDescent="0.25">
      <c r="A181" s="9">
        <v>61760</v>
      </c>
      <c r="B181" s="10" t="s">
        <v>169</v>
      </c>
      <c r="C181" s="11" t="s">
        <v>2</v>
      </c>
      <c r="D181" s="10" t="s">
        <v>3</v>
      </c>
      <c r="E181" s="11" t="s">
        <v>135</v>
      </c>
      <c r="F181" s="10" t="s">
        <v>298</v>
      </c>
      <c r="G181" s="10" t="s">
        <v>299</v>
      </c>
      <c r="H181" s="10" t="s">
        <v>268</v>
      </c>
      <c r="I181" s="12" t="s">
        <v>0</v>
      </c>
      <c r="J181" s="12" t="s">
        <v>0</v>
      </c>
      <c r="K181" s="13">
        <v>1633.32</v>
      </c>
      <c r="L181" s="13">
        <v>1077.99</v>
      </c>
      <c r="M181" s="9">
        <v>12</v>
      </c>
      <c r="N181" s="9">
        <v>2010</v>
      </c>
      <c r="O181" s="16">
        <v>196</v>
      </c>
      <c r="P181" s="9">
        <v>359.33</v>
      </c>
    </row>
    <row r="182" spans="1:16" x14ac:dyDescent="0.25">
      <c r="A182" s="9">
        <v>61761</v>
      </c>
      <c r="B182" s="10" t="s">
        <v>170</v>
      </c>
      <c r="C182" s="11" t="s">
        <v>2</v>
      </c>
      <c r="D182" s="10" t="s">
        <v>3</v>
      </c>
      <c r="E182" s="11" t="s">
        <v>135</v>
      </c>
      <c r="F182" s="10" t="s">
        <v>298</v>
      </c>
      <c r="G182" s="10" t="s">
        <v>299</v>
      </c>
      <c r="H182" s="10" t="s">
        <v>268</v>
      </c>
      <c r="I182" s="12" t="s">
        <v>0</v>
      </c>
      <c r="J182" s="12" t="s">
        <v>0</v>
      </c>
      <c r="K182" s="9">
        <v>936</v>
      </c>
      <c r="L182" s="9">
        <v>617.76</v>
      </c>
      <c r="M182" s="9">
        <v>12</v>
      </c>
      <c r="N182" s="9">
        <v>2010</v>
      </c>
      <c r="O182" s="16">
        <v>112.32</v>
      </c>
      <c r="P182" s="9">
        <v>205.92</v>
      </c>
    </row>
    <row r="183" spans="1:16" x14ac:dyDescent="0.25">
      <c r="A183" s="9">
        <v>61762</v>
      </c>
      <c r="B183" s="10" t="s">
        <v>171</v>
      </c>
      <c r="C183" s="11" t="s">
        <v>2</v>
      </c>
      <c r="D183" s="10" t="s">
        <v>3</v>
      </c>
      <c r="E183" s="11" t="s">
        <v>135</v>
      </c>
      <c r="F183" s="10" t="s">
        <v>298</v>
      </c>
      <c r="G183" s="10" t="s">
        <v>299</v>
      </c>
      <c r="H183" s="10" t="s">
        <v>268</v>
      </c>
      <c r="I183" s="12" t="s">
        <v>0</v>
      </c>
      <c r="J183" s="12" t="s">
        <v>0</v>
      </c>
      <c r="K183" s="9">
        <v>663</v>
      </c>
      <c r="L183" s="9">
        <v>437.58</v>
      </c>
      <c r="M183" s="9">
        <v>12</v>
      </c>
      <c r="N183" s="9">
        <v>2010</v>
      </c>
      <c r="O183" s="16">
        <v>79.56</v>
      </c>
      <c r="P183" s="9">
        <v>145.86000000000001</v>
      </c>
    </row>
    <row r="184" spans="1:16" x14ac:dyDescent="0.25">
      <c r="A184" s="9">
        <v>61763</v>
      </c>
      <c r="B184" s="10" t="s">
        <v>172</v>
      </c>
      <c r="C184" s="11" t="s">
        <v>2</v>
      </c>
      <c r="D184" s="10" t="s">
        <v>3</v>
      </c>
      <c r="E184" s="11" t="s">
        <v>135</v>
      </c>
      <c r="F184" s="10" t="s">
        <v>298</v>
      </c>
      <c r="G184" s="10" t="s">
        <v>299</v>
      </c>
      <c r="H184" s="10" t="s">
        <v>268</v>
      </c>
      <c r="I184" s="12" t="s">
        <v>0</v>
      </c>
      <c r="J184" s="12" t="s">
        <v>0</v>
      </c>
      <c r="K184" s="13">
        <v>1908.4</v>
      </c>
      <c r="L184" s="13">
        <v>1488.56</v>
      </c>
      <c r="M184" s="9">
        <v>12</v>
      </c>
      <c r="N184" s="9">
        <v>2010</v>
      </c>
      <c r="O184" s="16">
        <v>229.01</v>
      </c>
      <c r="P184" s="9">
        <v>190.83</v>
      </c>
    </row>
    <row r="185" spans="1:16" x14ac:dyDescent="0.25">
      <c r="A185" s="9">
        <v>61764</v>
      </c>
      <c r="B185" s="10" t="s">
        <v>173</v>
      </c>
      <c r="C185" s="11" t="s">
        <v>2</v>
      </c>
      <c r="D185" s="10" t="s">
        <v>3</v>
      </c>
      <c r="E185" s="11" t="s">
        <v>135</v>
      </c>
      <c r="F185" s="10" t="s">
        <v>298</v>
      </c>
      <c r="G185" s="10" t="s">
        <v>299</v>
      </c>
      <c r="H185" s="10" t="s">
        <v>268</v>
      </c>
      <c r="I185" s="12" t="s">
        <v>0</v>
      </c>
      <c r="J185" s="12" t="s">
        <v>0</v>
      </c>
      <c r="K185" s="13">
        <v>2668</v>
      </c>
      <c r="L185" s="13">
        <v>2081.04</v>
      </c>
      <c r="M185" s="9">
        <v>12</v>
      </c>
      <c r="N185" s="9">
        <v>2010</v>
      </c>
      <c r="O185" s="16">
        <v>320.16000000000003</v>
      </c>
      <c r="P185" s="9">
        <v>266.8</v>
      </c>
    </row>
    <row r="186" spans="1:16" x14ac:dyDescent="0.25">
      <c r="A186" s="9">
        <v>61765</v>
      </c>
      <c r="B186" s="10" t="s">
        <v>174</v>
      </c>
      <c r="C186" s="11" t="s">
        <v>2</v>
      </c>
      <c r="D186" s="10" t="s">
        <v>3</v>
      </c>
      <c r="E186" s="11" t="s">
        <v>135</v>
      </c>
      <c r="F186" s="10" t="s">
        <v>298</v>
      </c>
      <c r="G186" s="10" t="s">
        <v>299</v>
      </c>
      <c r="H186" s="10" t="s">
        <v>268</v>
      </c>
      <c r="I186" s="12" t="s">
        <v>0</v>
      </c>
      <c r="J186" s="12" t="s">
        <v>0</v>
      </c>
      <c r="K186" s="13">
        <v>4284</v>
      </c>
      <c r="L186" s="13">
        <v>3341.52</v>
      </c>
      <c r="M186" s="9">
        <v>12</v>
      </c>
      <c r="N186" s="9">
        <v>2010</v>
      </c>
      <c r="O186" s="16">
        <v>514.08000000000004</v>
      </c>
      <c r="P186" s="9">
        <v>428.4</v>
      </c>
    </row>
    <row r="187" spans="1:16" x14ac:dyDescent="0.25">
      <c r="A187" s="9">
        <v>61767</v>
      </c>
      <c r="B187" s="10" t="s">
        <v>175</v>
      </c>
      <c r="C187" s="11" t="s">
        <v>2</v>
      </c>
      <c r="D187" s="10" t="s">
        <v>3</v>
      </c>
      <c r="E187" s="11" t="s">
        <v>135</v>
      </c>
      <c r="F187" s="10" t="s">
        <v>298</v>
      </c>
      <c r="G187" s="10" t="s">
        <v>299</v>
      </c>
      <c r="H187" s="10" t="s">
        <v>268</v>
      </c>
      <c r="I187" s="12" t="s">
        <v>0</v>
      </c>
      <c r="J187" s="12" t="s">
        <v>0</v>
      </c>
      <c r="K187" s="9">
        <v>660</v>
      </c>
      <c r="L187" s="9">
        <v>514.79999999999995</v>
      </c>
      <c r="M187" s="9">
        <v>12</v>
      </c>
      <c r="N187" s="9">
        <v>2010</v>
      </c>
      <c r="O187" s="16">
        <v>79.2</v>
      </c>
      <c r="P187" s="9">
        <v>66</v>
      </c>
    </row>
    <row r="188" spans="1:16" x14ac:dyDescent="0.25">
      <c r="A188" s="9">
        <v>61768</v>
      </c>
      <c r="B188" s="10" t="s">
        <v>176</v>
      </c>
      <c r="C188" s="11" t="s">
        <v>2</v>
      </c>
      <c r="D188" s="10" t="s">
        <v>3</v>
      </c>
      <c r="E188" s="11" t="s">
        <v>135</v>
      </c>
      <c r="F188" s="10" t="s">
        <v>298</v>
      </c>
      <c r="G188" s="10" t="s">
        <v>299</v>
      </c>
      <c r="H188" s="10" t="s">
        <v>268</v>
      </c>
      <c r="I188" s="12" t="s">
        <v>0</v>
      </c>
      <c r="J188" s="12" t="s">
        <v>0</v>
      </c>
      <c r="K188" s="13">
        <v>1825</v>
      </c>
      <c r="L188" s="13">
        <v>1423.5</v>
      </c>
      <c r="M188" s="9">
        <v>12</v>
      </c>
      <c r="N188" s="9">
        <v>2010</v>
      </c>
      <c r="O188" s="16">
        <v>219</v>
      </c>
      <c r="P188" s="9">
        <v>182.5</v>
      </c>
    </row>
    <row r="189" spans="1:16" x14ac:dyDescent="0.25">
      <c r="A189" s="9">
        <v>61769</v>
      </c>
      <c r="B189" s="10" t="s">
        <v>177</v>
      </c>
      <c r="C189" s="11" t="s">
        <v>2</v>
      </c>
      <c r="D189" s="10" t="s">
        <v>3</v>
      </c>
      <c r="E189" s="11" t="s">
        <v>135</v>
      </c>
      <c r="F189" s="10" t="s">
        <v>298</v>
      </c>
      <c r="G189" s="10" t="s">
        <v>299</v>
      </c>
      <c r="H189" s="10" t="s">
        <v>268</v>
      </c>
      <c r="I189" s="12" t="s">
        <v>0</v>
      </c>
      <c r="J189" s="12" t="s">
        <v>0</v>
      </c>
      <c r="K189" s="9">
        <v>921.6</v>
      </c>
      <c r="L189" s="9">
        <v>718.84</v>
      </c>
      <c r="M189" s="9">
        <v>12</v>
      </c>
      <c r="N189" s="9">
        <v>2010</v>
      </c>
      <c r="O189" s="16">
        <v>110.59</v>
      </c>
      <c r="P189" s="9">
        <v>92.17</v>
      </c>
    </row>
    <row r="190" spans="1:16" x14ac:dyDescent="0.25">
      <c r="A190" s="9">
        <v>61773</v>
      </c>
      <c r="B190" s="10" t="s">
        <v>178</v>
      </c>
      <c r="C190" s="11" t="s">
        <v>2</v>
      </c>
      <c r="D190" s="10" t="s">
        <v>3</v>
      </c>
      <c r="E190" s="11" t="s">
        <v>135</v>
      </c>
      <c r="F190" s="10" t="s">
        <v>298</v>
      </c>
      <c r="G190" s="10" t="s">
        <v>299</v>
      </c>
      <c r="H190" s="10" t="s">
        <v>268</v>
      </c>
      <c r="I190" s="12" t="s">
        <v>0</v>
      </c>
      <c r="J190" s="12" t="s">
        <v>0</v>
      </c>
      <c r="K190" s="13">
        <v>3580.76</v>
      </c>
      <c r="L190" s="13">
        <v>2792.99</v>
      </c>
      <c r="M190" s="9">
        <v>12</v>
      </c>
      <c r="N190" s="9">
        <v>2010</v>
      </c>
      <c r="O190" s="16">
        <v>429.69</v>
      </c>
      <c r="P190" s="9">
        <v>358.08</v>
      </c>
    </row>
    <row r="191" spans="1:16" x14ac:dyDescent="0.25">
      <c r="A191" s="9">
        <v>61774</v>
      </c>
      <c r="B191" s="10" t="s">
        <v>179</v>
      </c>
      <c r="C191" s="11" t="s">
        <v>2</v>
      </c>
      <c r="D191" s="10" t="s">
        <v>3</v>
      </c>
      <c r="E191" s="11" t="s">
        <v>135</v>
      </c>
      <c r="F191" s="10" t="s">
        <v>298</v>
      </c>
      <c r="G191" s="10" t="s">
        <v>299</v>
      </c>
      <c r="H191" s="10" t="s">
        <v>268</v>
      </c>
      <c r="I191" s="12" t="s">
        <v>0</v>
      </c>
      <c r="J191" s="12" t="s">
        <v>0</v>
      </c>
      <c r="K191" s="9">
        <v>605</v>
      </c>
      <c r="L191" s="9">
        <v>471.9</v>
      </c>
      <c r="M191" s="9">
        <v>12</v>
      </c>
      <c r="N191" s="9">
        <v>2010</v>
      </c>
      <c r="O191" s="16">
        <v>72.599999999999994</v>
      </c>
      <c r="P191" s="9">
        <v>60.5</v>
      </c>
    </row>
    <row r="192" spans="1:16" x14ac:dyDescent="0.25">
      <c r="A192" s="9">
        <v>61776</v>
      </c>
      <c r="B192" s="10" t="s">
        <v>180</v>
      </c>
      <c r="C192" s="11" t="s">
        <v>2</v>
      </c>
      <c r="D192" s="10" t="s">
        <v>3</v>
      </c>
      <c r="E192" s="11" t="s">
        <v>135</v>
      </c>
      <c r="F192" s="10" t="s">
        <v>298</v>
      </c>
      <c r="G192" s="10" t="s">
        <v>299</v>
      </c>
      <c r="H192" s="10" t="s">
        <v>268</v>
      </c>
      <c r="I192" s="12" t="s">
        <v>0</v>
      </c>
      <c r="J192" s="12" t="s">
        <v>0</v>
      </c>
      <c r="K192" s="13">
        <v>4185.76</v>
      </c>
      <c r="L192" s="13">
        <v>2762.6</v>
      </c>
      <c r="M192" s="9">
        <v>12</v>
      </c>
      <c r="N192" s="9">
        <v>2011</v>
      </c>
      <c r="O192" s="16">
        <v>502.29</v>
      </c>
      <c r="P192" s="9">
        <v>920.87</v>
      </c>
    </row>
    <row r="193" spans="1:16" x14ac:dyDescent="0.25">
      <c r="A193" s="9">
        <v>61792</v>
      </c>
      <c r="B193" s="10" t="s">
        <v>181</v>
      </c>
      <c r="C193" s="11" t="s">
        <v>2</v>
      </c>
      <c r="D193" s="10" t="s">
        <v>3</v>
      </c>
      <c r="E193" s="11" t="s">
        <v>135</v>
      </c>
      <c r="F193" s="10" t="s">
        <v>298</v>
      </c>
      <c r="G193" s="10" t="s">
        <v>299</v>
      </c>
      <c r="H193" s="10" t="s">
        <v>268</v>
      </c>
      <c r="I193" s="12" t="s">
        <v>0</v>
      </c>
      <c r="J193" s="12" t="s">
        <v>0</v>
      </c>
      <c r="K193" s="9">
        <v>672</v>
      </c>
      <c r="L193" s="9">
        <v>443.52</v>
      </c>
      <c r="M193" s="9">
        <v>12</v>
      </c>
      <c r="N193" s="9">
        <v>2011</v>
      </c>
      <c r="O193" s="16">
        <v>80.64</v>
      </c>
      <c r="P193" s="9">
        <v>147.84</v>
      </c>
    </row>
    <row r="194" spans="1:16" x14ac:dyDescent="0.25">
      <c r="A194" s="9">
        <v>61794</v>
      </c>
      <c r="B194" s="10" t="s">
        <v>182</v>
      </c>
      <c r="C194" s="11" t="s">
        <v>2</v>
      </c>
      <c r="D194" s="10" t="s">
        <v>3</v>
      </c>
      <c r="E194" s="11" t="s">
        <v>135</v>
      </c>
      <c r="F194" s="10" t="s">
        <v>298</v>
      </c>
      <c r="G194" s="10" t="s">
        <v>299</v>
      </c>
      <c r="H194" s="10" t="s">
        <v>268</v>
      </c>
      <c r="I194" s="12" t="s">
        <v>0</v>
      </c>
      <c r="J194" s="12" t="s">
        <v>0</v>
      </c>
      <c r="K194" s="9">
        <v>722</v>
      </c>
      <c r="L194" s="9">
        <v>476.52</v>
      </c>
      <c r="M194" s="9">
        <v>12</v>
      </c>
      <c r="N194" s="9">
        <v>2011</v>
      </c>
      <c r="O194" s="16">
        <v>86.64</v>
      </c>
      <c r="P194" s="9">
        <v>158.84</v>
      </c>
    </row>
    <row r="195" spans="1:16" x14ac:dyDescent="0.25">
      <c r="A195" s="9">
        <v>61795</v>
      </c>
      <c r="B195" s="10" t="s">
        <v>183</v>
      </c>
      <c r="C195" s="11" t="s">
        <v>2</v>
      </c>
      <c r="D195" s="10" t="s">
        <v>3</v>
      </c>
      <c r="E195" s="11" t="s">
        <v>135</v>
      </c>
      <c r="F195" s="10" t="s">
        <v>298</v>
      </c>
      <c r="G195" s="10" t="s">
        <v>299</v>
      </c>
      <c r="H195" s="10" t="s">
        <v>268</v>
      </c>
      <c r="I195" s="12" t="s">
        <v>0</v>
      </c>
      <c r="J195" s="12" t="s">
        <v>0</v>
      </c>
      <c r="K195" s="13">
        <v>2916.67</v>
      </c>
      <c r="L195" s="13">
        <v>1925</v>
      </c>
      <c r="M195" s="9">
        <v>12</v>
      </c>
      <c r="N195" s="9">
        <v>2011</v>
      </c>
      <c r="O195" s="16">
        <v>350</v>
      </c>
      <c r="P195" s="9">
        <v>641.66999999999996</v>
      </c>
    </row>
    <row r="196" spans="1:16" x14ac:dyDescent="0.25">
      <c r="A196" s="9">
        <v>61799</v>
      </c>
      <c r="B196" s="10" t="s">
        <v>184</v>
      </c>
      <c r="C196" s="11" t="s">
        <v>2</v>
      </c>
      <c r="D196" s="10" t="s">
        <v>3</v>
      </c>
      <c r="E196" s="11" t="s">
        <v>135</v>
      </c>
      <c r="F196" s="10" t="s">
        <v>298</v>
      </c>
      <c r="G196" s="10" t="s">
        <v>299</v>
      </c>
      <c r="H196" s="10" t="s">
        <v>268</v>
      </c>
      <c r="I196" s="12" t="s">
        <v>0</v>
      </c>
      <c r="J196" s="12" t="s">
        <v>0</v>
      </c>
      <c r="K196" s="9">
        <v>679</v>
      </c>
      <c r="L196" s="9">
        <v>448.14</v>
      </c>
      <c r="M196" s="9">
        <v>12</v>
      </c>
      <c r="N196" s="9">
        <v>2011</v>
      </c>
      <c r="O196" s="16">
        <v>81.48</v>
      </c>
      <c r="P196" s="9">
        <v>149.38</v>
      </c>
    </row>
    <row r="197" spans="1:16" x14ac:dyDescent="0.25">
      <c r="A197" s="9">
        <v>61800</v>
      </c>
      <c r="B197" s="10" t="s">
        <v>185</v>
      </c>
      <c r="C197" s="11" t="s">
        <v>2</v>
      </c>
      <c r="D197" s="10" t="s">
        <v>3</v>
      </c>
      <c r="E197" s="11" t="s">
        <v>135</v>
      </c>
      <c r="F197" s="10" t="s">
        <v>298</v>
      </c>
      <c r="G197" s="10" t="s">
        <v>299</v>
      </c>
      <c r="H197" s="10" t="s">
        <v>268</v>
      </c>
      <c r="I197" s="12" t="s">
        <v>0</v>
      </c>
      <c r="J197" s="12" t="s">
        <v>0</v>
      </c>
      <c r="K197" s="13">
        <v>2800</v>
      </c>
      <c r="L197" s="13">
        <v>1848</v>
      </c>
      <c r="M197" s="9">
        <v>12</v>
      </c>
      <c r="N197" s="9">
        <v>2011</v>
      </c>
      <c r="O197" s="16">
        <v>336</v>
      </c>
      <c r="P197" s="9">
        <v>616</v>
      </c>
    </row>
    <row r="198" spans="1:16" x14ac:dyDescent="0.25">
      <c r="A198" s="9">
        <v>61837</v>
      </c>
      <c r="B198" s="10" t="s">
        <v>186</v>
      </c>
      <c r="C198" s="11" t="s">
        <v>2</v>
      </c>
      <c r="D198" s="10" t="s">
        <v>3</v>
      </c>
      <c r="E198" s="11" t="s">
        <v>135</v>
      </c>
      <c r="F198" s="10" t="s">
        <v>298</v>
      </c>
      <c r="G198" s="10" t="s">
        <v>299</v>
      </c>
      <c r="H198" s="10" t="s">
        <v>268</v>
      </c>
      <c r="I198" s="12" t="s">
        <v>0</v>
      </c>
      <c r="J198" s="12" t="s">
        <v>0</v>
      </c>
      <c r="K198" s="9">
        <v>960</v>
      </c>
      <c r="L198" s="9">
        <v>403.2</v>
      </c>
      <c r="M198" s="9">
        <v>12</v>
      </c>
      <c r="N198" s="9">
        <v>2013</v>
      </c>
      <c r="O198" s="16">
        <v>115.2</v>
      </c>
      <c r="P198" s="9">
        <v>441.6</v>
      </c>
    </row>
    <row r="199" spans="1:16" x14ac:dyDescent="0.25">
      <c r="A199" s="9">
        <v>61840</v>
      </c>
      <c r="B199" s="10" t="s">
        <v>187</v>
      </c>
      <c r="C199" s="11" t="s">
        <v>2</v>
      </c>
      <c r="D199" s="10" t="s">
        <v>3</v>
      </c>
      <c r="E199" s="11" t="s">
        <v>135</v>
      </c>
      <c r="F199" s="10" t="s">
        <v>298</v>
      </c>
      <c r="G199" s="10" t="s">
        <v>299</v>
      </c>
      <c r="H199" s="10" t="s">
        <v>268</v>
      </c>
      <c r="I199" s="12" t="s">
        <v>0</v>
      </c>
      <c r="J199" s="12" t="s">
        <v>0</v>
      </c>
      <c r="K199" s="13">
        <v>5054</v>
      </c>
      <c r="L199" s="13">
        <v>2122.6799999999998</v>
      </c>
      <c r="M199" s="9">
        <v>12</v>
      </c>
      <c r="N199" s="9">
        <v>2013</v>
      </c>
      <c r="O199" s="16">
        <v>606.48</v>
      </c>
      <c r="P199" s="13">
        <v>2324.84</v>
      </c>
    </row>
    <row r="200" spans="1:16" x14ac:dyDescent="0.25">
      <c r="A200" s="9">
        <v>61841</v>
      </c>
      <c r="B200" s="10" t="s">
        <v>188</v>
      </c>
      <c r="C200" s="11" t="s">
        <v>2</v>
      </c>
      <c r="D200" s="10" t="s">
        <v>3</v>
      </c>
      <c r="E200" s="11" t="s">
        <v>135</v>
      </c>
      <c r="F200" s="10" t="s">
        <v>298</v>
      </c>
      <c r="G200" s="10" t="s">
        <v>299</v>
      </c>
      <c r="H200" s="10" t="s">
        <v>268</v>
      </c>
      <c r="I200" s="12" t="s">
        <v>0</v>
      </c>
      <c r="J200" s="12" t="s">
        <v>0</v>
      </c>
      <c r="K200" s="9">
        <v>565.5</v>
      </c>
      <c r="L200" s="9">
        <v>237.51</v>
      </c>
      <c r="M200" s="9">
        <v>12</v>
      </c>
      <c r="N200" s="9">
        <v>2013</v>
      </c>
      <c r="O200" s="16">
        <v>67.86</v>
      </c>
      <c r="P200" s="9">
        <v>260.13</v>
      </c>
    </row>
    <row r="201" spans="1:16" x14ac:dyDescent="0.25">
      <c r="A201" s="9">
        <v>90154</v>
      </c>
      <c r="B201" s="10" t="s">
        <v>191</v>
      </c>
      <c r="C201" s="11" t="s">
        <v>2</v>
      </c>
      <c r="D201" s="10" t="s">
        <v>3</v>
      </c>
      <c r="E201" s="11" t="s">
        <v>135</v>
      </c>
      <c r="F201" s="10" t="s">
        <v>298</v>
      </c>
      <c r="G201" s="10" t="s">
        <v>299</v>
      </c>
      <c r="H201" s="10" t="s">
        <v>268</v>
      </c>
      <c r="I201" s="12" t="s">
        <v>0</v>
      </c>
      <c r="J201" s="12" t="s">
        <v>0</v>
      </c>
      <c r="K201" s="9">
        <v>600</v>
      </c>
      <c r="L201" s="9">
        <v>108</v>
      </c>
      <c r="M201" s="9">
        <v>12</v>
      </c>
      <c r="N201" s="9">
        <v>2015</v>
      </c>
      <c r="O201" s="16">
        <v>72</v>
      </c>
      <c r="P201" s="9">
        <v>420</v>
      </c>
    </row>
    <row r="202" spans="1:16" x14ac:dyDescent="0.25">
      <c r="A202" s="9">
        <v>90367</v>
      </c>
      <c r="B202" s="10" t="s">
        <v>201</v>
      </c>
      <c r="C202" s="11" t="s">
        <v>2</v>
      </c>
      <c r="D202" s="10" t="s">
        <v>3</v>
      </c>
      <c r="E202" s="11" t="s">
        <v>135</v>
      </c>
      <c r="F202" s="10" t="s">
        <v>298</v>
      </c>
      <c r="G202" s="10" t="s">
        <v>299</v>
      </c>
      <c r="H202" s="10" t="s">
        <v>268</v>
      </c>
      <c r="I202" s="12" t="s">
        <v>0</v>
      </c>
      <c r="J202" s="12" t="s">
        <v>0</v>
      </c>
      <c r="K202" s="9">
        <v>320</v>
      </c>
      <c r="L202" s="9">
        <v>19.2</v>
      </c>
      <c r="M202" s="9">
        <v>12</v>
      </c>
      <c r="N202" s="9">
        <v>2016</v>
      </c>
      <c r="O202" s="16">
        <v>38.4</v>
      </c>
      <c r="P202" s="9">
        <v>262.39999999999998</v>
      </c>
    </row>
    <row r="203" spans="1:16" x14ac:dyDescent="0.25">
      <c r="A203" s="9">
        <v>90368</v>
      </c>
      <c r="B203" s="10" t="s">
        <v>202</v>
      </c>
      <c r="C203" s="11" t="s">
        <v>2</v>
      </c>
      <c r="D203" s="10" t="s">
        <v>3</v>
      </c>
      <c r="E203" s="11" t="s">
        <v>135</v>
      </c>
      <c r="F203" s="10" t="s">
        <v>298</v>
      </c>
      <c r="G203" s="10" t="s">
        <v>299</v>
      </c>
      <c r="H203" s="10" t="s">
        <v>268</v>
      </c>
      <c r="I203" s="12" t="s">
        <v>0</v>
      </c>
      <c r="J203" s="12" t="s">
        <v>0</v>
      </c>
      <c r="K203" s="9">
        <v>160</v>
      </c>
      <c r="L203" s="9">
        <v>9.6</v>
      </c>
      <c r="M203" s="9">
        <v>12</v>
      </c>
      <c r="N203" s="9">
        <v>2016</v>
      </c>
      <c r="O203" s="16">
        <v>19.2</v>
      </c>
      <c r="P203" s="9">
        <v>131.19999999999999</v>
      </c>
    </row>
    <row r="204" spans="1:16" x14ac:dyDescent="0.25">
      <c r="A204" s="9">
        <v>90369</v>
      </c>
      <c r="B204" s="10" t="s">
        <v>203</v>
      </c>
      <c r="C204" s="11" t="s">
        <v>2</v>
      </c>
      <c r="D204" s="10" t="s">
        <v>3</v>
      </c>
      <c r="E204" s="11" t="s">
        <v>135</v>
      </c>
      <c r="F204" s="10" t="s">
        <v>298</v>
      </c>
      <c r="G204" s="10" t="s">
        <v>299</v>
      </c>
      <c r="H204" s="10" t="s">
        <v>268</v>
      </c>
      <c r="I204" s="12" t="s">
        <v>0</v>
      </c>
      <c r="J204" s="12" t="s">
        <v>0</v>
      </c>
      <c r="K204" s="9">
        <v>120</v>
      </c>
      <c r="L204" s="9">
        <v>7.2</v>
      </c>
      <c r="M204" s="9">
        <v>12</v>
      </c>
      <c r="N204" s="9">
        <v>2016</v>
      </c>
      <c r="O204" s="16">
        <v>14.4</v>
      </c>
      <c r="P204" s="9">
        <v>98.4</v>
      </c>
    </row>
    <row r="205" spans="1:16" x14ac:dyDescent="0.25">
      <c r="A205" s="9">
        <v>90370</v>
      </c>
      <c r="B205" s="10" t="s">
        <v>204</v>
      </c>
      <c r="C205" s="11" t="s">
        <v>2</v>
      </c>
      <c r="D205" s="10" t="s">
        <v>3</v>
      </c>
      <c r="E205" s="11" t="s">
        <v>135</v>
      </c>
      <c r="F205" s="10" t="s">
        <v>298</v>
      </c>
      <c r="G205" s="10" t="s">
        <v>299</v>
      </c>
      <c r="H205" s="10" t="s">
        <v>268</v>
      </c>
      <c r="I205" s="12" t="s">
        <v>0</v>
      </c>
      <c r="J205" s="12" t="s">
        <v>0</v>
      </c>
      <c r="K205" s="9">
        <v>300</v>
      </c>
      <c r="L205" s="9">
        <v>18</v>
      </c>
      <c r="M205" s="9">
        <v>12</v>
      </c>
      <c r="N205" s="9">
        <v>2016</v>
      </c>
      <c r="O205" s="16">
        <v>36</v>
      </c>
      <c r="P205" s="9">
        <v>246</v>
      </c>
    </row>
    <row r="206" spans="1:16" x14ac:dyDescent="0.25">
      <c r="A206" s="9">
        <v>90371</v>
      </c>
      <c r="B206" s="10" t="s">
        <v>205</v>
      </c>
      <c r="C206" s="11" t="s">
        <v>2</v>
      </c>
      <c r="D206" s="10" t="s">
        <v>3</v>
      </c>
      <c r="E206" s="11" t="s">
        <v>135</v>
      </c>
      <c r="F206" s="10" t="s">
        <v>298</v>
      </c>
      <c r="G206" s="10" t="s">
        <v>299</v>
      </c>
      <c r="H206" s="10" t="s">
        <v>268</v>
      </c>
      <c r="I206" s="12" t="s">
        <v>0</v>
      </c>
      <c r="J206" s="12" t="s">
        <v>0</v>
      </c>
      <c r="K206" s="9">
        <v>300</v>
      </c>
      <c r="L206" s="9">
        <v>18</v>
      </c>
      <c r="M206" s="9">
        <v>12</v>
      </c>
      <c r="N206" s="9">
        <v>2016</v>
      </c>
      <c r="O206" s="16">
        <v>36</v>
      </c>
      <c r="P206" s="9">
        <v>246</v>
      </c>
    </row>
    <row r="207" spans="1:16" x14ac:dyDescent="0.25">
      <c r="A207" s="9">
        <v>90372</v>
      </c>
      <c r="B207" s="10" t="s">
        <v>206</v>
      </c>
      <c r="C207" s="11" t="s">
        <v>2</v>
      </c>
      <c r="D207" s="10" t="s">
        <v>3</v>
      </c>
      <c r="E207" s="11" t="s">
        <v>135</v>
      </c>
      <c r="F207" s="10" t="s">
        <v>298</v>
      </c>
      <c r="G207" s="10" t="s">
        <v>299</v>
      </c>
      <c r="H207" s="10" t="s">
        <v>268</v>
      </c>
      <c r="I207" s="12" t="s">
        <v>0</v>
      </c>
      <c r="J207" s="12" t="s">
        <v>0</v>
      </c>
      <c r="K207" s="9">
        <v>300</v>
      </c>
      <c r="L207" s="9">
        <v>18</v>
      </c>
      <c r="M207" s="9">
        <v>12</v>
      </c>
      <c r="N207" s="9">
        <v>2016</v>
      </c>
      <c r="O207" s="16">
        <v>36</v>
      </c>
      <c r="P207" s="9">
        <v>246</v>
      </c>
    </row>
    <row r="208" spans="1:16" x14ac:dyDescent="0.25">
      <c r="A208" s="9">
        <v>90487</v>
      </c>
      <c r="B208" s="10" t="s">
        <v>300</v>
      </c>
      <c r="C208" s="11" t="s">
        <v>2</v>
      </c>
      <c r="D208" s="10" t="s">
        <v>3</v>
      </c>
      <c r="E208" s="11" t="s">
        <v>135</v>
      </c>
      <c r="F208" s="10" t="s">
        <v>298</v>
      </c>
      <c r="G208" s="10" t="s">
        <v>299</v>
      </c>
      <c r="H208" s="10" t="s">
        <v>268</v>
      </c>
      <c r="I208" s="12" t="s">
        <v>0</v>
      </c>
      <c r="J208" s="12" t="s">
        <v>0</v>
      </c>
      <c r="K208" s="13">
        <v>1589.33</v>
      </c>
      <c r="L208" s="9">
        <v>0</v>
      </c>
      <c r="M208" s="9">
        <v>6</v>
      </c>
      <c r="N208" s="9">
        <v>2017</v>
      </c>
      <c r="O208" s="16">
        <v>95.36</v>
      </c>
      <c r="P208" s="13">
        <v>1493.97</v>
      </c>
    </row>
    <row r="209" spans="1:16" x14ac:dyDescent="0.25">
      <c r="A209" s="9">
        <v>90662</v>
      </c>
      <c r="B209" s="10" t="s">
        <v>301</v>
      </c>
      <c r="C209" s="11" t="s">
        <v>2</v>
      </c>
      <c r="D209" s="10" t="s">
        <v>3</v>
      </c>
      <c r="E209" s="11" t="s">
        <v>135</v>
      </c>
      <c r="F209" s="10" t="s">
        <v>298</v>
      </c>
      <c r="G209" s="10" t="s">
        <v>299</v>
      </c>
      <c r="H209" s="10" t="s">
        <v>268</v>
      </c>
      <c r="I209" s="12" t="s">
        <v>0</v>
      </c>
      <c r="J209" s="12" t="s">
        <v>0</v>
      </c>
      <c r="K209" s="9">
        <v>464.94</v>
      </c>
      <c r="L209" s="9">
        <v>0</v>
      </c>
      <c r="M209" s="9">
        <v>6</v>
      </c>
      <c r="N209" s="9">
        <v>2017</v>
      </c>
      <c r="O209" s="16">
        <v>27.9</v>
      </c>
      <c r="P209" s="9">
        <v>437.04</v>
      </c>
    </row>
    <row r="212" spans="1:16" x14ac:dyDescent="0.25">
      <c r="B212" s="10" t="s">
        <v>159</v>
      </c>
      <c r="C212" s="11" t="s">
        <v>2</v>
      </c>
      <c r="D212" s="10" t="s">
        <v>3</v>
      </c>
      <c r="E212" s="11" t="s">
        <v>135</v>
      </c>
      <c r="F212" s="10" t="s">
        <v>298</v>
      </c>
      <c r="G212" s="10" t="s">
        <v>299</v>
      </c>
      <c r="H212" s="10" t="s">
        <v>268</v>
      </c>
      <c r="I212" s="12" t="s">
        <v>0</v>
      </c>
      <c r="J212" s="12" t="s">
        <v>0</v>
      </c>
      <c r="K212" s="13">
        <v>46914.720000000001</v>
      </c>
      <c r="L212" s="13">
        <v>36593.5</v>
      </c>
      <c r="M212" s="9">
        <v>12</v>
      </c>
      <c r="N212" s="9">
        <v>2009</v>
      </c>
      <c r="O212" s="15">
        <v>5629.77</v>
      </c>
    </row>
    <row r="214" spans="1:16" x14ac:dyDescent="0.25">
      <c r="B214" s="10" t="s">
        <v>145</v>
      </c>
      <c r="C214" s="11" t="s">
        <v>2</v>
      </c>
      <c r="D214" s="10" t="s">
        <v>3</v>
      </c>
      <c r="E214" s="11" t="s">
        <v>135</v>
      </c>
      <c r="F214" s="10" t="s">
        <v>298</v>
      </c>
      <c r="G214" s="10" t="s">
        <v>299</v>
      </c>
      <c r="H214" s="10" t="s">
        <v>268</v>
      </c>
      <c r="I214" s="12" t="s">
        <v>0</v>
      </c>
      <c r="J214" s="12" t="s">
        <v>0</v>
      </c>
      <c r="K214" s="13">
        <v>10000</v>
      </c>
      <c r="L214" s="13">
        <v>7800</v>
      </c>
      <c r="M214" s="9">
        <v>12</v>
      </c>
      <c r="N214" s="9">
        <v>2009</v>
      </c>
      <c r="O214" s="15">
        <v>1200</v>
      </c>
    </row>
    <row r="216" spans="1:16" x14ac:dyDescent="0.25">
      <c r="B216" s="10" t="s">
        <v>163</v>
      </c>
      <c r="C216" s="11" t="s">
        <v>2</v>
      </c>
      <c r="D216" s="10" t="s">
        <v>3</v>
      </c>
      <c r="E216" s="11" t="s">
        <v>135</v>
      </c>
      <c r="F216" s="10" t="s">
        <v>298</v>
      </c>
      <c r="G216" s="10" t="s">
        <v>299</v>
      </c>
      <c r="H216" s="10" t="s">
        <v>268</v>
      </c>
      <c r="I216" s="12" t="s">
        <v>0</v>
      </c>
      <c r="J216" s="12" t="s">
        <v>0</v>
      </c>
      <c r="K216" s="13">
        <v>9680</v>
      </c>
      <c r="L216" s="13">
        <v>7550.4</v>
      </c>
      <c r="M216" s="9">
        <v>12</v>
      </c>
      <c r="N216" s="9">
        <v>2009</v>
      </c>
      <c r="O216" s="15">
        <v>1161.5999999999999</v>
      </c>
    </row>
    <row r="217" spans="1:16" x14ac:dyDescent="0.25">
      <c r="B217" s="10" t="s">
        <v>167</v>
      </c>
      <c r="C217" s="11" t="s">
        <v>2</v>
      </c>
      <c r="D217" s="10" t="s">
        <v>3</v>
      </c>
      <c r="E217" s="11" t="s">
        <v>135</v>
      </c>
      <c r="F217" s="10" t="s">
        <v>298</v>
      </c>
      <c r="G217" s="10" t="s">
        <v>299</v>
      </c>
      <c r="H217" s="10" t="s">
        <v>268</v>
      </c>
      <c r="I217" s="12" t="s">
        <v>0</v>
      </c>
      <c r="J217" s="12" t="s">
        <v>0</v>
      </c>
      <c r="K217" s="13">
        <v>7556</v>
      </c>
      <c r="L217" s="13">
        <v>5893.68</v>
      </c>
      <c r="M217" s="9">
        <v>12</v>
      </c>
      <c r="N217" s="9">
        <v>2010</v>
      </c>
      <c r="O217" s="16">
        <v>906.72</v>
      </c>
    </row>
    <row r="218" spans="1:16" x14ac:dyDescent="0.25">
      <c r="B218" s="10" t="s">
        <v>35</v>
      </c>
      <c r="C218" s="11" t="s">
        <v>2</v>
      </c>
      <c r="D218" s="10" t="s">
        <v>3</v>
      </c>
      <c r="E218" s="11" t="s">
        <v>17</v>
      </c>
      <c r="F218" s="10" t="s">
        <v>287</v>
      </c>
      <c r="G218" s="10" t="s">
        <v>289</v>
      </c>
      <c r="H218" s="10" t="s">
        <v>268</v>
      </c>
      <c r="I218" s="12" t="s">
        <v>0</v>
      </c>
      <c r="J218" s="12" t="s">
        <v>0</v>
      </c>
      <c r="K218" s="13">
        <v>35632.949999999997</v>
      </c>
      <c r="L218" s="13">
        <v>34742.11</v>
      </c>
      <c r="M218" s="9">
        <v>15</v>
      </c>
      <c r="N218" s="9">
        <v>2008</v>
      </c>
      <c r="O218" s="16">
        <v>890.84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Girelli</dc:creator>
  <cp:lastModifiedBy>Annalisa Rossini</cp:lastModifiedBy>
  <cp:lastPrinted>2018-06-12T14:40:21Z</cp:lastPrinted>
  <dcterms:created xsi:type="dcterms:W3CDTF">2016-06-22T14:07:39Z</dcterms:created>
  <dcterms:modified xsi:type="dcterms:W3CDTF">2023-07-18T06:15:06Z</dcterms:modified>
</cp:coreProperties>
</file>