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Groups\Affari Generali\COMPLIANCE\3-MAN.TO REQUISITI AUT.NE E ACCR.TO\IL GABBIANO\D.lgs 33-2013\Anno 2023\"/>
    </mc:Choice>
  </mc:AlternateContent>
  <xr:revisionPtr revIDLastSave="0" documentId="13_ncr:1_{8C88A512-BBA0-451F-BA68-51545D82111C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Foglio4" sheetId="8" r:id="rId1"/>
  </sheets>
  <calcPr calcId="191029"/>
</workbook>
</file>

<file path=xl/calcChain.xml><?xml version="1.0" encoding="utf-8"?>
<calcChain xmlns="http://schemas.openxmlformats.org/spreadsheetml/2006/main">
  <c r="B55" i="8" l="1"/>
  <c r="E61" i="8" l="1"/>
  <c r="F61" i="8"/>
  <c r="G61" i="8"/>
  <c r="D61" i="8"/>
  <c r="D55" i="8" l="1"/>
  <c r="D59" i="8" s="1"/>
  <c r="D23" i="8"/>
  <c r="D14" i="8"/>
  <c r="E14" i="8" l="1"/>
  <c r="G59" i="8"/>
  <c r="F59" i="8"/>
  <c r="E53" i="8"/>
  <c r="E49" i="8" l="1"/>
  <c r="E59" i="8" s="1"/>
  <c r="F14" i="8" l="1"/>
  <c r="F25" i="8" s="1"/>
</calcChain>
</file>

<file path=xl/sharedStrings.xml><?xml version="1.0" encoding="utf-8"?>
<sst xmlns="http://schemas.openxmlformats.org/spreadsheetml/2006/main" count="46" uniqueCount="46">
  <si>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</si>
  <si>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</si>
  <si>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</si>
  <si>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</si>
  <si>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</si>
  <si>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</si>
  <si>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</si>
  <si>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</si>
  <si>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</si>
  <si>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</si>
  <si>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</si>
  <si>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</si>
  <si>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</si>
  <si>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</si>
  <si>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</si>
  <si>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</si>
  <si>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</si>
  <si>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</si>
  <si>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</si>
  <si>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</si>
  <si>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</si>
  <si>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</si>
  <si>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</si>
  <si>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</si>
  <si>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</si>
  <si>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</si>
  <si>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</si>
  <si>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</si>
  <si>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</si>
  <si>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</si>
  <si>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</si>
  <si>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</si>
  <si>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</si>
  <si>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</si>
  <si>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</si>
  <si>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</si>
  <si>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</si>
  <si>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</si>
  <si>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</si>
  <si>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</si>
  <si>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</si>
  <si>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</si>
  <si>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VOCI DI COSTO</t>
  </si>
  <si>
    <t>RSA "S. GIACOMO" - VEDANO OLONA</t>
  </si>
  <si>
    <t>TOTALE</t>
  </si>
  <si>
    <t>Personale non a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</si>
</sst>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[$€-2]\ * #,##0.00_-;\-[$€-2]\ * #,##0.00_-;_-[$€-2]\ * &quot;-&quot;??_-"/>
    <numFmt numFmtId="166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>
      <protection locked="0"/>
    </xf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5" applyFont="1" applyFill="1"/>
    <xf numFmtId="49" fontId="2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/>
    <xf numFmtId="44" fontId="0" fillId="0" borderId="1" xfId="8" applyFont="1" applyFill="1" applyBorder="1"/>
    <xf numFmtId="44" fontId="0" fillId="0" borderId="0" xfId="8" applyFont="1" applyFill="1"/>
    <xf numFmtId="44" fontId="0" fillId="0" borderId="0" xfId="8" applyFont="1" applyFill="1" applyBorder="1"/>
    <xf numFmtId="44" fontId="0" fillId="0" borderId="0" xfId="8" applyFont="1" applyFill="1" applyAlignment="1">
      <alignment wrapText="1"/>
    </xf>
    <xf numFmtId="44" fontId="7" fillId="0" borderId="0" xfId="8" applyFont="1" applyFill="1"/>
    <xf numFmtId="44" fontId="0" fillId="0" borderId="1" xfId="8" applyFont="1" applyFill="1" applyBorder="1" applyAlignment="1">
      <alignment wrapText="1"/>
    </xf>
    <xf numFmtId="44" fontId="0" fillId="2" borderId="1" xfId="8" applyFont="1" applyFill="1" applyBorder="1"/>
    <xf numFmtId="166" fontId="0" fillId="0" borderId="1" xfId="0" applyNumberFormat="1" applyFill="1" applyBorder="1"/>
    <xf numFmtId="166" fontId="0" fillId="2" borderId="1" xfId="0" applyNumberFormat="1" applyFill="1" applyBorder="1"/>
    <xf numFmtId="166" fontId="0" fillId="0" borderId="1" xfId="0" applyNumberFormat="1" applyFill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9">
    <cellStyle name="Euro" xfId="6" xr:uid="{00000000-0005-0000-0000-000000000000}"/>
    <cellStyle name="Migliaia" xfId="5" builtinId="3"/>
    <cellStyle name="Migliaia 2" xfId="2" xr:uid="{00000000-0005-0000-0000-000002000000}"/>
    <cellStyle name="Normale" xfId="0" builtinId="0"/>
    <cellStyle name="Normale 2" xfId="1" xr:uid="{00000000-0005-0000-0000-000004000000}"/>
    <cellStyle name="Normale 2 2" xfId="3" xr:uid="{00000000-0005-0000-0000-000005000000}"/>
    <cellStyle name="Normale 3" xfId="7" xr:uid="{00000000-0005-0000-0000-000006000000}"/>
    <cellStyle name="Percentuale 2" xfId="4" xr:uid="{00000000-0005-0000-0000-000007000000}"/>
    <cellStyle name="Valuta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37" workbookViewId="0">
      <selection activeCell="B37" sqref="B37:B55"/>
    </sheetView>
  </sheetViews>
  <sheetFormatPr defaultColWidth="8.85546875" defaultRowHeight="15" x14ac:dyDescent="0.25"/>
  <cols>
    <col min="1" max="1" width="33.42578125" style="1" customWidth="1"/>
    <col min="2" max="2" width="19.42578125" style="1" customWidth="1"/>
    <col min="3" max="3" width="18.85546875" style="1" customWidth="1"/>
    <col min="4" max="4" width="19.140625" style="1" customWidth="1"/>
    <col min="5" max="6" width="21.28515625" style="1" customWidth="1"/>
    <col min="7" max="7" width="17" style="1" customWidth="1"/>
    <col min="8" max="16384" width="8.85546875" style="1"/>
  </cols>
  <sheetData>
    <row r="1" spans="1:7" x14ac:dyDescent="0.25">
      <c r="A1" s="21" t="s">
        <v>43</v>
      </c>
      <c r="B1" s="21"/>
      <c r="C1" s="21"/>
      <c r="D1" s="21"/>
      <c r="E1" s="21"/>
      <c r="F1" s="21"/>
      <c r="G1" s="21"/>
    </row>
    <row r="2" spans="1:7" x14ac:dyDescent="0.25">
      <c r="A2" s="3"/>
      <c r="B2" s="3"/>
      <c r="C2" s="3"/>
      <c r="D2" s="3"/>
      <c r="E2" s="3"/>
      <c r="F2" s="3"/>
    </row>
    <row r="3" spans="1:7" x14ac:dyDescent="0.25">
      <c r="A3" s="7" t="s">
        <v>42</v>
      </c>
      <c r="B3" s="7">
        <v>2022</v>
      </c>
      <c r="C3" s="7">
        <v>2021</v>
      </c>
      <c r="D3" s="7">
        <v>2020</v>
      </c>
      <c r="E3" s="7">
        <v>2019</v>
      </c>
      <c r="F3" s="7">
        <v>2018</v>
      </c>
      <c r="G3" s="5">
        <v>2017</v>
      </c>
    </row>
    <row r="5" spans="1:7" x14ac:dyDescent="0.25">
      <c r="A5" s="1" t="s">
        <v>0</v>
      </c>
      <c r="B5" s="12">
        <v>95045.89</v>
      </c>
      <c r="C5" s="12">
        <v>88308.91</v>
      </c>
      <c r="D5" s="12">
        <v>85626.33</v>
      </c>
      <c r="E5" s="12">
        <v>64668.7</v>
      </c>
      <c r="F5" s="12">
        <v>65260</v>
      </c>
      <c r="G5" s="12">
        <v>66183.25</v>
      </c>
    </row>
    <row r="6" spans="1:7" x14ac:dyDescent="0.25">
      <c r="A6" s="1" t="s">
        <v>1</v>
      </c>
      <c r="B6" s="12">
        <v>184710.41</v>
      </c>
      <c r="C6" s="12">
        <v>195993.98</v>
      </c>
      <c r="D6" s="12">
        <v>168334.05</v>
      </c>
      <c r="E6" s="12">
        <v>171174.45</v>
      </c>
      <c r="F6" s="12">
        <v>173244</v>
      </c>
      <c r="G6" s="12">
        <v>172895.92999999996</v>
      </c>
    </row>
    <row r="7" spans="1:7" x14ac:dyDescent="0.25">
      <c r="A7" s="1" t="s">
        <v>2</v>
      </c>
      <c r="B7" s="12">
        <v>475823.02</v>
      </c>
      <c r="C7" s="12">
        <v>422022.21</v>
      </c>
      <c r="D7" s="12">
        <v>394524.18</v>
      </c>
      <c r="E7" s="12">
        <v>408228.66</v>
      </c>
      <c r="F7" s="12">
        <v>396791</v>
      </c>
      <c r="G7" s="12">
        <v>378305.57640000025</v>
      </c>
    </row>
    <row r="8" spans="1:7" x14ac:dyDescent="0.25">
      <c r="A8" s="1" t="s">
        <v>3</v>
      </c>
      <c r="B8" s="12">
        <v>21853.119999999999</v>
      </c>
      <c r="C8" s="13"/>
      <c r="D8" s="13">
        <v>2751</v>
      </c>
      <c r="E8" s="13">
        <v>12644.33</v>
      </c>
      <c r="F8" s="13">
        <v>33637</v>
      </c>
      <c r="G8" s="12">
        <v>32280.549999999992</v>
      </c>
    </row>
    <row r="9" spans="1:7" x14ac:dyDescent="0.25">
      <c r="A9" s="1" t="s">
        <v>4</v>
      </c>
      <c r="B9" s="12"/>
      <c r="C9" s="13">
        <v>32899.22</v>
      </c>
      <c r="D9" s="13">
        <v>29698.76</v>
      </c>
      <c r="E9" s="13">
        <v>27748.45</v>
      </c>
      <c r="F9" s="13">
        <v>18458</v>
      </c>
      <c r="G9" s="12">
        <v>29495.789999999979</v>
      </c>
    </row>
    <row r="10" spans="1:7" x14ac:dyDescent="0.25">
      <c r="A10" s="1" t="s">
        <v>5</v>
      </c>
      <c r="B10" s="12">
        <v>50223.23</v>
      </c>
      <c r="C10" s="13">
        <v>40545.440000000002</v>
      </c>
      <c r="D10" s="13">
        <v>28803.35</v>
      </c>
      <c r="E10" s="13">
        <v>30802.34</v>
      </c>
      <c r="F10" s="13">
        <v>6787</v>
      </c>
      <c r="G10" s="12"/>
    </row>
    <row r="11" spans="1:7" x14ac:dyDescent="0.25">
      <c r="A11" s="1" t="s">
        <v>6</v>
      </c>
      <c r="C11" s="12"/>
      <c r="G11" s="2"/>
    </row>
    <row r="12" spans="1:7" x14ac:dyDescent="0.25">
      <c r="G12" s="2"/>
    </row>
    <row r="13" spans="1:7" x14ac:dyDescent="0.25">
      <c r="G13" s="2"/>
    </row>
    <row r="14" spans="1:7" x14ac:dyDescent="0.25">
      <c r="A14" s="4" t="s">
        <v>7</v>
      </c>
      <c r="B14" s="18">
        <v>827655.67</v>
      </c>
      <c r="C14" s="11">
        <v>779769.76</v>
      </c>
      <c r="D14" s="11">
        <f>+D10+D9+D8+D7+D6+D5</f>
        <v>709737.66999999993</v>
      </c>
      <c r="E14" s="11">
        <f>+SUM(E5:E10)</f>
        <v>715266.92999999993</v>
      </c>
      <c r="F14" s="11">
        <f>SUM(F5:F13)</f>
        <v>694177</v>
      </c>
      <c r="G14" s="11">
        <v>679161.09640000015</v>
      </c>
    </row>
    <row r="15" spans="1:7" x14ac:dyDescent="0.25">
      <c r="D15" s="12"/>
      <c r="E15" s="12"/>
      <c r="F15" s="12"/>
      <c r="G15" s="12"/>
    </row>
    <row r="16" spans="1:7" x14ac:dyDescent="0.25">
      <c r="A16" s="1" t="s">
        <v>8</v>
      </c>
      <c r="B16" s="12">
        <v>12028.47</v>
      </c>
      <c r="C16" s="12">
        <v>6503.7</v>
      </c>
      <c r="D16" s="12">
        <v>8265.89</v>
      </c>
      <c r="E16" s="12"/>
      <c r="F16" s="12"/>
      <c r="G16" s="12">
        <v>3721</v>
      </c>
    </row>
    <row r="17" spans="1:7" x14ac:dyDescent="0.25">
      <c r="A17" s="1" t="s">
        <v>9</v>
      </c>
      <c r="B17" s="12">
        <v>7546.86</v>
      </c>
      <c r="C17" s="12">
        <v>268.08</v>
      </c>
      <c r="D17" s="12">
        <v>670.4</v>
      </c>
      <c r="E17" s="12"/>
      <c r="F17" s="12"/>
      <c r="G17" s="12">
        <v>2903.22</v>
      </c>
    </row>
    <row r="18" spans="1:7" x14ac:dyDescent="0.25">
      <c r="A18" s="1" t="s">
        <v>10</v>
      </c>
      <c r="B18" s="12">
        <v>6848.1</v>
      </c>
      <c r="C18" s="12">
        <v>18505.71</v>
      </c>
      <c r="D18" s="12">
        <v>23007.75</v>
      </c>
      <c r="E18" s="12"/>
      <c r="F18" s="12"/>
      <c r="G18" s="12">
        <v>8577.35</v>
      </c>
    </row>
    <row r="19" spans="1:7" x14ac:dyDescent="0.25">
      <c r="A19" s="1" t="s">
        <v>11</v>
      </c>
      <c r="B19" s="12"/>
      <c r="C19" s="12">
        <v>720</v>
      </c>
      <c r="D19" s="12">
        <v>180</v>
      </c>
      <c r="E19" s="12"/>
      <c r="F19" s="12"/>
      <c r="G19" s="12"/>
    </row>
    <row r="20" spans="1:7" x14ac:dyDescent="0.25">
      <c r="A20" s="1" t="s">
        <v>12</v>
      </c>
      <c r="D20" s="12"/>
      <c r="E20" s="12"/>
      <c r="F20" s="12"/>
      <c r="G20" s="12"/>
    </row>
    <row r="21" spans="1:7" x14ac:dyDescent="0.25">
      <c r="A21" s="1" t="s">
        <v>13</v>
      </c>
      <c r="D21" s="12"/>
      <c r="E21" s="12"/>
      <c r="F21" s="12"/>
      <c r="G21" s="12"/>
    </row>
    <row r="22" spans="1:7" x14ac:dyDescent="0.25">
      <c r="A22" s="1" t="s">
        <v>14</v>
      </c>
      <c r="D22" s="12"/>
      <c r="E22" s="12"/>
      <c r="F22" s="12"/>
      <c r="G22" s="12"/>
    </row>
    <row r="23" spans="1:7" x14ac:dyDescent="0.25">
      <c r="A23" s="4" t="s">
        <v>15</v>
      </c>
      <c r="B23" s="18">
        <v>26423.43</v>
      </c>
      <c r="C23" s="11">
        <v>25997.49</v>
      </c>
      <c r="D23" s="11">
        <f>+D16+D17+D18+D19</f>
        <v>32124.04</v>
      </c>
      <c r="E23" s="11">
        <v>14084.31</v>
      </c>
      <c r="F23" s="11">
        <v>12130</v>
      </c>
      <c r="G23" s="11">
        <v>15201.57</v>
      </c>
    </row>
    <row r="24" spans="1:7" x14ac:dyDescent="0.25">
      <c r="D24" s="12"/>
      <c r="E24" s="12"/>
      <c r="F24" s="12"/>
      <c r="G24" s="12"/>
    </row>
    <row r="25" spans="1:7" x14ac:dyDescent="0.25">
      <c r="A25" s="10" t="s">
        <v>16</v>
      </c>
      <c r="B25" s="19">
        <v>854079.1</v>
      </c>
      <c r="C25" s="17">
        <v>805767.25</v>
      </c>
      <c r="D25" s="17">
        <v>742554.71</v>
      </c>
      <c r="E25" s="17">
        <v>729351.24</v>
      </c>
      <c r="F25" s="17">
        <f>+F23+F14</f>
        <v>706307</v>
      </c>
      <c r="G25" s="17">
        <v>694362.66639999999</v>
      </c>
    </row>
    <row r="26" spans="1:7" x14ac:dyDescent="0.25">
      <c r="D26" s="2"/>
      <c r="E26" s="2"/>
      <c r="F26" s="2"/>
      <c r="G26" s="2"/>
    </row>
    <row r="27" spans="1:7" x14ac:dyDescent="0.25">
      <c r="A27" s="1" t="s">
        <v>17</v>
      </c>
      <c r="B27" s="12">
        <v>184120.18</v>
      </c>
      <c r="C27" s="12">
        <v>162202.19</v>
      </c>
      <c r="D27" s="2"/>
      <c r="E27" s="2"/>
      <c r="F27" s="2"/>
      <c r="G27" s="2">
        <v>182768.24999999997</v>
      </c>
    </row>
    <row r="28" spans="1:7" x14ac:dyDescent="0.25">
      <c r="A28" s="1" t="s">
        <v>18</v>
      </c>
      <c r="B28" s="12">
        <v>33058.080000000002</v>
      </c>
      <c r="C28" s="12">
        <v>30543.1</v>
      </c>
      <c r="D28" s="2"/>
      <c r="E28" s="2"/>
      <c r="F28" s="2"/>
      <c r="G28" s="2">
        <v>35538.550000000003</v>
      </c>
    </row>
    <row r="29" spans="1:7" x14ac:dyDescent="0.25">
      <c r="A29" s="1" t="s">
        <v>19</v>
      </c>
      <c r="B29" s="12">
        <v>79419.34</v>
      </c>
      <c r="C29" s="12">
        <v>65396.17</v>
      </c>
      <c r="D29" s="2"/>
      <c r="E29" s="2"/>
      <c r="F29" s="2"/>
      <c r="G29" s="2">
        <v>70280.309999999969</v>
      </c>
    </row>
    <row r="30" spans="1:7" x14ac:dyDescent="0.25">
      <c r="A30" s="1" t="s">
        <v>20</v>
      </c>
      <c r="D30" s="2"/>
      <c r="E30" s="2"/>
      <c r="F30" s="2"/>
      <c r="G30" s="2">
        <v>282.72000000000003</v>
      </c>
    </row>
    <row r="31" spans="1:7" x14ac:dyDescent="0.25">
      <c r="A31" s="1" t="s">
        <v>21</v>
      </c>
      <c r="D31" s="2"/>
      <c r="E31" s="2"/>
      <c r="F31" s="2"/>
      <c r="G31" s="2"/>
    </row>
    <row r="32" spans="1:7" x14ac:dyDescent="0.25">
      <c r="D32" s="2"/>
      <c r="E32" s="2"/>
      <c r="F32" s="2"/>
      <c r="G32" s="2"/>
    </row>
    <row r="33" spans="1:7" x14ac:dyDescent="0.25">
      <c r="G33" s="2"/>
    </row>
    <row r="34" spans="1:7" ht="30" x14ac:dyDescent="0.25">
      <c r="A34" s="8" t="s">
        <v>22</v>
      </c>
      <c r="B34" s="20">
        <v>296597.59999999998</v>
      </c>
      <c r="C34" s="16">
        <v>258141.46</v>
      </c>
      <c r="D34" s="16">
        <v>241885.94</v>
      </c>
      <c r="E34" s="16">
        <v>282987.59000000003</v>
      </c>
      <c r="F34" s="16">
        <v>275784</v>
      </c>
      <c r="G34" s="11">
        <v>288869.83</v>
      </c>
    </row>
    <row r="35" spans="1:7" x14ac:dyDescent="0.25">
      <c r="G35" s="2"/>
    </row>
    <row r="36" spans="1:7" x14ac:dyDescent="0.25">
      <c r="D36" s="2"/>
      <c r="E36" s="2"/>
      <c r="F36" s="2"/>
      <c r="G36" s="2"/>
    </row>
    <row r="37" spans="1:7" x14ac:dyDescent="0.25">
      <c r="A37" s="9" t="s">
        <v>45</v>
      </c>
      <c r="B37" s="12">
        <v>64364.160000000003</v>
      </c>
      <c r="C37" s="12">
        <v>82124.63</v>
      </c>
      <c r="D37" s="12">
        <v>23434.73</v>
      </c>
      <c r="E37" s="12">
        <v>86085.66</v>
      </c>
      <c r="F37" s="12">
        <v>88784</v>
      </c>
      <c r="G37" s="12">
        <v>68862.679999999993</v>
      </c>
    </row>
    <row r="38" spans="1:7" ht="30" x14ac:dyDescent="0.25">
      <c r="A38" s="9" t="s">
        <v>23</v>
      </c>
      <c r="B38" s="12"/>
      <c r="C38" s="12">
        <v>26246.55</v>
      </c>
      <c r="D38" s="12">
        <v>16245.92</v>
      </c>
      <c r="E38" s="12">
        <v>21844.42</v>
      </c>
      <c r="F38" s="12">
        <v>21542</v>
      </c>
      <c r="G38" s="12">
        <v>16809.792949999999</v>
      </c>
    </row>
    <row r="39" spans="1:7" x14ac:dyDescent="0.25">
      <c r="A39" s="9" t="s">
        <v>24</v>
      </c>
      <c r="B39" s="12">
        <v>25099.25</v>
      </c>
      <c r="C39" s="12">
        <v>45097.59</v>
      </c>
      <c r="D39" s="13">
        <v>70992.679999999993</v>
      </c>
      <c r="E39" s="13">
        <v>43252.44</v>
      </c>
      <c r="F39" s="13">
        <v>65031</v>
      </c>
      <c r="G39" s="12">
        <v>51920.292984559972</v>
      </c>
    </row>
    <row r="40" spans="1:7" x14ac:dyDescent="0.25">
      <c r="A40" s="9" t="s">
        <v>25</v>
      </c>
      <c r="B40" s="12">
        <v>199402.21</v>
      </c>
      <c r="C40" s="13">
        <v>91729.47</v>
      </c>
      <c r="D40" s="13">
        <v>109079.51</v>
      </c>
      <c r="E40" s="13">
        <v>106052.59</v>
      </c>
      <c r="F40" s="13">
        <v>108205</v>
      </c>
      <c r="G40" s="12">
        <v>101709.8</v>
      </c>
    </row>
    <row r="41" spans="1:7" x14ac:dyDescent="0.25">
      <c r="A41" s="9" t="s">
        <v>26</v>
      </c>
      <c r="B41" s="12">
        <v>41525.050000000003</v>
      </c>
      <c r="C41" s="13">
        <v>41046.97</v>
      </c>
      <c r="D41" s="13">
        <v>40779.72</v>
      </c>
      <c r="E41" s="13">
        <v>41316.31</v>
      </c>
      <c r="F41" s="13">
        <v>40245</v>
      </c>
      <c r="G41" s="12">
        <v>40450.58333333335</v>
      </c>
    </row>
    <row r="42" spans="1:7" x14ac:dyDescent="0.25">
      <c r="A42" s="9" t="s">
        <v>27</v>
      </c>
      <c r="B42" s="12">
        <v>11720.26</v>
      </c>
      <c r="C42" s="13"/>
      <c r="D42" s="12"/>
      <c r="E42" s="12"/>
      <c r="F42" s="12"/>
      <c r="G42" s="12"/>
    </row>
    <row r="43" spans="1:7" ht="30" x14ac:dyDescent="0.25">
      <c r="A43" s="9" t="s">
        <v>28</v>
      </c>
      <c r="B43" s="12">
        <v>31452.28</v>
      </c>
      <c r="C43" s="13">
        <v>24672.78</v>
      </c>
      <c r="D43" s="12"/>
      <c r="E43" s="12">
        <v>24518.38</v>
      </c>
      <c r="F43" s="12">
        <v>22930</v>
      </c>
      <c r="G43" s="12">
        <v>12232.46</v>
      </c>
    </row>
    <row r="44" spans="1:7" ht="30" x14ac:dyDescent="0.25">
      <c r="A44" s="9" t="s">
        <v>29</v>
      </c>
      <c r="B44" s="12">
        <v>4104.96</v>
      </c>
      <c r="C44" s="13">
        <v>5081.96</v>
      </c>
      <c r="D44" s="12"/>
      <c r="E44" s="12">
        <v>5880.68</v>
      </c>
      <c r="F44" s="12"/>
      <c r="G44" s="12"/>
    </row>
    <row r="45" spans="1:7" x14ac:dyDescent="0.25">
      <c r="A45" s="9" t="s">
        <v>30</v>
      </c>
      <c r="B45" s="12"/>
      <c r="C45" s="13"/>
      <c r="D45" s="12"/>
      <c r="E45" s="12">
        <v>15891.4</v>
      </c>
      <c r="F45" s="12">
        <v>23716</v>
      </c>
      <c r="G45" s="12">
        <v>29991.339999999924</v>
      </c>
    </row>
    <row r="46" spans="1:7" x14ac:dyDescent="0.25">
      <c r="A46" s="9" t="s">
        <v>31</v>
      </c>
      <c r="B46" s="12">
        <v>6645.35</v>
      </c>
      <c r="C46" s="13">
        <v>6911.31</v>
      </c>
      <c r="D46" s="12">
        <v>7449.53</v>
      </c>
      <c r="E46" s="12">
        <v>7804.88</v>
      </c>
      <c r="F46" s="12">
        <v>6961</v>
      </c>
      <c r="G46" s="12">
        <v>6837.2367616588062</v>
      </c>
    </row>
    <row r="47" spans="1:7" x14ac:dyDescent="0.25">
      <c r="A47" s="9" t="s">
        <v>32</v>
      </c>
      <c r="B47" s="12"/>
      <c r="C47" s="13"/>
      <c r="D47" s="12"/>
      <c r="E47" s="12"/>
      <c r="F47" s="12"/>
      <c r="G47" s="12"/>
    </row>
    <row r="48" spans="1:7" ht="45" x14ac:dyDescent="0.25">
      <c r="A48" s="9" t="s">
        <v>33</v>
      </c>
      <c r="B48" s="12">
        <v>17316</v>
      </c>
      <c r="C48" s="13">
        <v>9200.49</v>
      </c>
      <c r="D48" s="12">
        <v>12084.13</v>
      </c>
      <c r="E48" s="12">
        <v>15568.35</v>
      </c>
      <c r="F48" s="12">
        <v>16164</v>
      </c>
      <c r="G48" s="12">
        <v>17294.384598540142</v>
      </c>
    </row>
    <row r="49" spans="1:8" ht="30" x14ac:dyDescent="0.25">
      <c r="A49" s="9" t="s">
        <v>34</v>
      </c>
      <c r="B49" s="12">
        <v>4023.26</v>
      </c>
      <c r="C49" s="13">
        <v>1125</v>
      </c>
      <c r="D49" s="14">
        <v>5992.97</v>
      </c>
      <c r="E49" s="14">
        <f>10644.87+9317.63</f>
        <v>19962.5</v>
      </c>
      <c r="F49" s="14">
        <v>18161</v>
      </c>
      <c r="G49" s="12">
        <v>10709.353388022604</v>
      </c>
    </row>
    <row r="50" spans="1:8" x14ac:dyDescent="0.25">
      <c r="A50" s="9" t="s">
        <v>35</v>
      </c>
      <c r="B50" s="12">
        <v>2890.15</v>
      </c>
      <c r="C50" s="13">
        <v>1397.72</v>
      </c>
      <c r="D50" s="12">
        <v>38.880000000000003</v>
      </c>
      <c r="E50" s="12">
        <v>494.6</v>
      </c>
      <c r="F50" s="12">
        <v>340</v>
      </c>
      <c r="G50" s="15">
        <v>150</v>
      </c>
      <c r="H50" s="6"/>
    </row>
    <row r="51" spans="1:8" x14ac:dyDescent="0.25">
      <c r="A51" s="9" t="s">
        <v>36</v>
      </c>
      <c r="B51" s="12"/>
      <c r="C51" s="13">
        <v>3480.87</v>
      </c>
      <c r="D51" s="12"/>
      <c r="E51" s="12"/>
      <c r="F51" s="12"/>
      <c r="G51" s="12"/>
    </row>
    <row r="52" spans="1:8" x14ac:dyDescent="0.25">
      <c r="A52" s="9" t="s">
        <v>37</v>
      </c>
      <c r="B52" s="12">
        <v>6763.06</v>
      </c>
      <c r="C52" s="9"/>
      <c r="D52" s="12"/>
      <c r="E52" s="12">
        <v>3677.87</v>
      </c>
      <c r="F52" s="12">
        <v>3699</v>
      </c>
      <c r="G52" s="12">
        <v>3361.0700000000006</v>
      </c>
    </row>
    <row r="53" spans="1:8" x14ac:dyDescent="0.25">
      <c r="A53" s="9" t="s">
        <v>38</v>
      </c>
      <c r="B53" s="9"/>
      <c r="C53" s="13">
        <v>2.4</v>
      </c>
      <c r="D53" s="12"/>
      <c r="E53" s="12">
        <f>2742.25+8813.41</f>
        <v>11555.66</v>
      </c>
      <c r="F53" s="12">
        <v>1342</v>
      </c>
      <c r="G53" s="12">
        <v>4383.83</v>
      </c>
    </row>
    <row r="54" spans="1:8" x14ac:dyDescent="0.25">
      <c r="A54" s="9" t="s">
        <v>39</v>
      </c>
      <c r="B54" s="9"/>
      <c r="C54" s="9"/>
      <c r="D54" s="2"/>
      <c r="E54" s="2"/>
      <c r="F54" s="2"/>
      <c r="G54" s="2"/>
    </row>
    <row r="55" spans="1:8" ht="30" x14ac:dyDescent="0.25">
      <c r="A55" s="9" t="s">
        <v>40</v>
      </c>
      <c r="B55" s="13">
        <f>2228.7+363.48+1838.62</f>
        <v>4430.7999999999993</v>
      </c>
      <c r="C55" s="9">
        <v>9371.2900000000009</v>
      </c>
      <c r="D55" s="2">
        <f>4431.87+5751.15+790.37</f>
        <v>10973.390000000001</v>
      </c>
      <c r="E55" s="2"/>
      <c r="F55" s="2"/>
      <c r="G55" s="2"/>
    </row>
    <row r="56" spans="1:8" x14ac:dyDescent="0.25">
      <c r="A56" s="9"/>
      <c r="B56" s="9"/>
      <c r="C56" s="9"/>
      <c r="D56" s="2"/>
      <c r="E56" s="2"/>
      <c r="F56" s="2"/>
      <c r="G56" s="2"/>
    </row>
    <row r="57" spans="1:8" x14ac:dyDescent="0.25">
      <c r="A57" s="9"/>
      <c r="B57" s="9"/>
      <c r="C57" s="9"/>
      <c r="D57" s="2"/>
      <c r="E57" s="2"/>
      <c r="F57" s="2"/>
      <c r="G57" s="2"/>
    </row>
    <row r="58" spans="1:8" x14ac:dyDescent="0.25">
      <c r="G58" s="2"/>
    </row>
    <row r="59" spans="1:8" x14ac:dyDescent="0.25">
      <c r="A59" s="4" t="s">
        <v>41</v>
      </c>
      <c r="B59" s="18">
        <v>419736.79</v>
      </c>
      <c r="C59" s="11">
        <v>370790.88</v>
      </c>
      <c r="D59" s="11">
        <f>+SUM(D37:D55)</f>
        <v>297071.45999999996</v>
      </c>
      <c r="E59" s="11">
        <f>+SUM(E37:E55)</f>
        <v>403905.74</v>
      </c>
      <c r="F59" s="11">
        <f>SUM(F37:F55)</f>
        <v>417120</v>
      </c>
      <c r="G59" s="11">
        <f>+SUM(G37:G55)</f>
        <v>364712.82401611487</v>
      </c>
    </row>
    <row r="60" spans="1:8" x14ac:dyDescent="0.25">
      <c r="G60" s="2"/>
    </row>
    <row r="61" spans="1:8" x14ac:dyDescent="0.25">
      <c r="A61" s="4" t="s">
        <v>44</v>
      </c>
      <c r="B61" s="18">
        <v>1570413.49</v>
      </c>
      <c r="C61" s="11">
        <v>1434699.59</v>
      </c>
      <c r="D61" s="11">
        <f>+D59+D34+D25</f>
        <v>1281512.1099999999</v>
      </c>
      <c r="E61" s="11">
        <f>+E59+E34+E25</f>
        <v>1416244.57</v>
      </c>
      <c r="F61" s="11">
        <f t="shared" ref="F61:G61" si="0">+F59+F34+F25</f>
        <v>1399211</v>
      </c>
      <c r="G61" s="11">
        <f t="shared" si="0"/>
        <v>1347945.3204161148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Azzini</dc:creator>
  <cp:lastModifiedBy>Annalisa Rossini</cp:lastModifiedBy>
  <cp:lastPrinted>2018-05-31T13:07:24Z</cp:lastPrinted>
  <dcterms:created xsi:type="dcterms:W3CDTF">2017-05-30T10:12:09Z</dcterms:created>
  <dcterms:modified xsi:type="dcterms:W3CDTF">2023-07-18T06:16:02Z</dcterms:modified>
</cp:coreProperties>
</file>